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18912" windowHeight="9780" activeTab="2"/>
  </bookViews>
  <sheets>
    <sheet name="Merkurpositionen" sheetId="1" r:id="rId1"/>
    <sheet name="Exzentrische Anomalie" sheetId="2" r:id="rId2"/>
    <sheet name="Bahnellipse des Merkur" sheetId="3" r:id="rId3"/>
  </sheets>
  <calcPr calcId="145621"/>
</workbook>
</file>

<file path=xl/calcChain.xml><?xml version="1.0" encoding="utf-8"?>
<calcChain xmlns="http://schemas.openxmlformats.org/spreadsheetml/2006/main">
  <c r="B14" i="3" l="1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B129" i="3"/>
  <c r="C129" i="3"/>
  <c r="B130" i="3"/>
  <c r="C130" i="3"/>
  <c r="B131" i="3"/>
  <c r="C131" i="3"/>
  <c r="B132" i="3"/>
  <c r="C132" i="3"/>
  <c r="B133" i="3"/>
  <c r="C133" i="3"/>
  <c r="B134" i="3"/>
  <c r="C134" i="3"/>
  <c r="B135" i="3"/>
  <c r="C135" i="3"/>
  <c r="B136" i="3"/>
  <c r="C136" i="3"/>
  <c r="B137" i="3"/>
  <c r="C137" i="3"/>
  <c r="B138" i="3"/>
  <c r="C138" i="3"/>
  <c r="B139" i="3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B148" i="3"/>
  <c r="C148" i="3"/>
  <c r="B149" i="3"/>
  <c r="C149" i="3"/>
  <c r="B150" i="3"/>
  <c r="C150" i="3"/>
  <c r="B151" i="3"/>
  <c r="C151" i="3"/>
  <c r="B152" i="3"/>
  <c r="C152" i="3"/>
  <c r="B153" i="3"/>
  <c r="C153" i="3"/>
  <c r="B154" i="3"/>
  <c r="C154" i="3"/>
  <c r="B155" i="3"/>
  <c r="C155" i="3"/>
  <c r="B156" i="3"/>
  <c r="C156" i="3"/>
  <c r="B157" i="3"/>
  <c r="C157" i="3"/>
  <c r="B158" i="3"/>
  <c r="C158" i="3"/>
  <c r="B159" i="3"/>
  <c r="C159" i="3"/>
  <c r="B160" i="3"/>
  <c r="C160" i="3"/>
  <c r="B161" i="3"/>
  <c r="C161" i="3"/>
  <c r="B162" i="3"/>
  <c r="C162" i="3"/>
  <c r="B163" i="3"/>
  <c r="C163" i="3"/>
  <c r="B164" i="3"/>
  <c r="C164" i="3"/>
  <c r="B165" i="3"/>
  <c r="C165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B178" i="3"/>
  <c r="C178" i="3"/>
  <c r="B179" i="3"/>
  <c r="C179" i="3"/>
  <c r="B180" i="3"/>
  <c r="C180" i="3"/>
  <c r="B181" i="3"/>
  <c r="C18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B197" i="3"/>
  <c r="C197" i="3"/>
  <c r="B198" i="3"/>
  <c r="C198" i="3"/>
  <c r="B199" i="3"/>
  <c r="C199" i="3"/>
  <c r="B200" i="3"/>
  <c r="C200" i="3"/>
  <c r="B201" i="3"/>
  <c r="C201" i="3"/>
  <c r="B202" i="3"/>
  <c r="C202" i="3"/>
  <c r="B203" i="3"/>
  <c r="C203" i="3"/>
  <c r="B204" i="3"/>
  <c r="C204" i="3"/>
  <c r="B205" i="3"/>
  <c r="C205" i="3"/>
  <c r="B206" i="3"/>
  <c r="C206" i="3"/>
  <c r="B207" i="3"/>
  <c r="C207" i="3"/>
  <c r="B208" i="3"/>
  <c r="C208" i="3"/>
  <c r="B209" i="3"/>
  <c r="C209" i="3"/>
  <c r="B210" i="3"/>
  <c r="C210" i="3"/>
  <c r="B211" i="3"/>
  <c r="C211" i="3"/>
  <c r="B212" i="3"/>
  <c r="C212" i="3"/>
  <c r="B213" i="3"/>
  <c r="C213" i="3"/>
  <c r="B214" i="3"/>
  <c r="C214" i="3"/>
  <c r="B215" i="3"/>
  <c r="C215" i="3"/>
  <c r="B216" i="3"/>
  <c r="C216" i="3"/>
  <c r="B217" i="3"/>
  <c r="C217" i="3"/>
  <c r="B218" i="3"/>
  <c r="C218" i="3"/>
  <c r="B219" i="3"/>
  <c r="C219" i="3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B227" i="3"/>
  <c r="C227" i="3"/>
  <c r="B228" i="3"/>
  <c r="C228" i="3"/>
  <c r="B229" i="3"/>
  <c r="C229" i="3"/>
  <c r="B230" i="3"/>
  <c r="C230" i="3"/>
  <c r="B231" i="3"/>
  <c r="C231" i="3"/>
  <c r="B232" i="3"/>
  <c r="C232" i="3"/>
  <c r="B233" i="3"/>
  <c r="C233" i="3"/>
  <c r="B234" i="3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B284" i="3"/>
  <c r="C284" i="3"/>
  <c r="B285" i="3"/>
  <c r="C285" i="3"/>
  <c r="B286" i="3"/>
  <c r="C286" i="3"/>
  <c r="B287" i="3"/>
  <c r="C287" i="3"/>
  <c r="B288" i="3"/>
  <c r="C288" i="3"/>
  <c r="B289" i="3"/>
  <c r="C289" i="3"/>
  <c r="B290" i="3"/>
  <c r="C290" i="3"/>
  <c r="B291" i="3"/>
  <c r="C291" i="3"/>
  <c r="B292" i="3"/>
  <c r="C292" i="3"/>
  <c r="B293" i="3"/>
  <c r="C293" i="3"/>
  <c r="B294" i="3"/>
  <c r="C294" i="3"/>
  <c r="B295" i="3"/>
  <c r="C295" i="3"/>
  <c r="B296" i="3"/>
  <c r="C296" i="3"/>
  <c r="B297" i="3"/>
  <c r="C297" i="3"/>
  <c r="B298" i="3"/>
  <c r="C298" i="3"/>
  <c r="B299" i="3"/>
  <c r="C299" i="3"/>
  <c r="B300" i="3"/>
  <c r="C300" i="3"/>
  <c r="B301" i="3"/>
  <c r="C301" i="3"/>
  <c r="B302" i="3"/>
  <c r="C302" i="3"/>
  <c r="B303" i="3"/>
  <c r="C303" i="3"/>
  <c r="B304" i="3"/>
  <c r="C304" i="3"/>
  <c r="B305" i="3"/>
  <c r="C305" i="3"/>
  <c r="B306" i="3"/>
  <c r="C306" i="3"/>
  <c r="B307" i="3"/>
  <c r="C307" i="3"/>
  <c r="B308" i="3"/>
  <c r="C308" i="3"/>
  <c r="B309" i="3"/>
  <c r="C309" i="3"/>
  <c r="B310" i="3"/>
  <c r="C310" i="3"/>
  <c r="B311" i="3"/>
  <c r="C311" i="3"/>
  <c r="B312" i="3"/>
  <c r="C312" i="3"/>
  <c r="B313" i="3"/>
  <c r="C313" i="3"/>
  <c r="B314" i="3"/>
  <c r="C314" i="3"/>
  <c r="B315" i="3"/>
  <c r="C315" i="3"/>
  <c r="B316" i="3"/>
  <c r="C316" i="3"/>
  <c r="B317" i="3"/>
  <c r="C317" i="3"/>
  <c r="B318" i="3"/>
  <c r="C318" i="3"/>
  <c r="B319" i="3"/>
  <c r="C319" i="3"/>
  <c r="B320" i="3"/>
  <c r="C320" i="3"/>
  <c r="B321" i="3"/>
  <c r="C321" i="3"/>
  <c r="B322" i="3"/>
  <c r="C322" i="3"/>
  <c r="B323" i="3"/>
  <c r="C323" i="3"/>
  <c r="B324" i="3"/>
  <c r="C324" i="3"/>
  <c r="B325" i="3"/>
  <c r="C325" i="3"/>
  <c r="B326" i="3"/>
  <c r="C326" i="3"/>
  <c r="B327" i="3"/>
  <c r="C327" i="3"/>
  <c r="B328" i="3"/>
  <c r="C328" i="3"/>
  <c r="C13" i="3"/>
  <c r="B13" i="3"/>
  <c r="C8" i="3"/>
  <c r="C7" i="3"/>
  <c r="C5" i="3"/>
  <c r="C4" i="3"/>
  <c r="K36" i="1"/>
  <c r="K34" i="1"/>
  <c r="F11" i="1" l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G10" i="1"/>
  <c r="F10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B7" i="2"/>
  <c r="E10" i="1"/>
  <c r="D10" i="1"/>
  <c r="E11" i="1"/>
  <c r="D11" i="1"/>
  <c r="D3" i="2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11" i="1"/>
  <c r="B8" i="2" l="1"/>
  <c r="B9" i="2" s="1"/>
  <c r="B10" i="2" s="1"/>
  <c r="B11" i="2" s="1"/>
  <c r="B12" i="2" s="1"/>
  <c r="B13" i="2" s="1"/>
</calcChain>
</file>

<file path=xl/sharedStrings.xml><?xml version="1.0" encoding="utf-8"?>
<sst xmlns="http://schemas.openxmlformats.org/spreadsheetml/2006/main" count="47" uniqueCount="40">
  <si>
    <t>Zeit [d]</t>
  </si>
  <si>
    <t>mittlere Anomalie</t>
  </si>
  <si>
    <t>M [Bogenmaß]</t>
  </si>
  <si>
    <t>numerische Exzentrizität  e :</t>
  </si>
  <si>
    <t>numerische Exzentrizität</t>
  </si>
  <si>
    <t>e =</t>
  </si>
  <si>
    <t>Näherung</t>
  </si>
  <si>
    <t>exzentrische Anomalie</t>
  </si>
  <si>
    <t>E [Bogenmaß]</t>
  </si>
  <si>
    <t>große Halbachse  a :</t>
  </si>
  <si>
    <t>AE</t>
  </si>
  <si>
    <t>Umlaufzeit  T  :</t>
  </si>
  <si>
    <t>Abstand Sonne</t>
  </si>
  <si>
    <t>r [AE]</t>
  </si>
  <si>
    <t>wahre Anomalie</t>
  </si>
  <si>
    <r>
      <rPr>
        <sz val="11"/>
        <color theme="1"/>
        <rFont val="Symbol"/>
        <family val="1"/>
        <charset val="2"/>
      </rPr>
      <t>n</t>
    </r>
    <r>
      <rPr>
        <sz val="11"/>
        <color theme="1"/>
        <rFont val="Calibri"/>
        <family val="2"/>
        <scheme val="minor"/>
      </rPr>
      <t xml:space="preserve"> [Bogenmaß]</t>
    </r>
  </si>
  <si>
    <t>x [AE]</t>
  </si>
  <si>
    <t>y [AE]</t>
  </si>
  <si>
    <t>große Halbachse a :</t>
  </si>
  <si>
    <t>kleine Halbachse b :</t>
  </si>
  <si>
    <t>hat, kommt sie einem Kreis immer noch recht nahe.</t>
  </si>
  <si>
    <t>Allerdings steht die Sonne (= Ursprung des Koordinatensystems) deutlich außerhalb der Mitte.</t>
  </si>
  <si>
    <t>Merkur auf seiner Bahn im Abstand von jeweils 4 Tagen</t>
  </si>
  <si>
    <t>(bei einem Kreis wäre  a = b)</t>
  </si>
  <si>
    <t>Newton-Verfahren zur Berechnung der exzentrischen Anomalie E</t>
  </si>
  <si>
    <t>Rechts auf der x-Achse befindet sich der sonnennächste Punkt (Perihel).</t>
  </si>
  <si>
    <t>D.h. obwohl die Merkurbahn die deutlichste Ellipsenform unter den Planetenbahnen</t>
  </si>
  <si>
    <t>Für jeden Zeitpunkt muss diese Tabelle neu ausgeführt werden.</t>
  </si>
  <si>
    <t>Das Ergebnis wird dann jeweils manuell  in die Spalte C  der "Merkurpositionen" übertragen.</t>
  </si>
  <si>
    <t xml:space="preserve"> Position in kartesischen Koordinaten</t>
  </si>
  <si>
    <r>
      <t xml:space="preserve">Bahnbewegung des Merkur </t>
    </r>
    <r>
      <rPr>
        <sz val="14"/>
        <color theme="1"/>
        <rFont val="Calibri"/>
        <family val="2"/>
        <scheme val="minor"/>
      </rPr>
      <t xml:space="preserve">  (Position zu  bestimmten Zeitpunkten)</t>
    </r>
  </si>
  <si>
    <r>
      <t xml:space="preserve">Bahnellipse des Merkur   </t>
    </r>
    <r>
      <rPr>
        <sz val="14"/>
        <color theme="1"/>
        <rFont val="Calibri"/>
        <family val="2"/>
        <scheme val="minor"/>
      </rPr>
      <t>(ohne Ort-Zeit-Information)</t>
    </r>
  </si>
  <si>
    <t>[Bogenmaß]</t>
  </si>
  <si>
    <t>kleine Halbachse  b :</t>
  </si>
  <si>
    <t>AE  (astronomische Einheiten)</t>
  </si>
  <si>
    <t>d  (Tage)</t>
  </si>
  <si>
    <t>Exzentrizität  d :</t>
  </si>
  <si>
    <t>AE   ( = Abstand der Sonne vom Mittelpunkt der Ellipse)</t>
  </si>
  <si>
    <r>
      <t xml:space="preserve">Winkel </t>
    </r>
    <r>
      <rPr>
        <sz val="11"/>
        <color theme="1"/>
        <rFont val="Symbol"/>
        <family val="1"/>
        <charset val="2"/>
      </rPr>
      <t>j</t>
    </r>
  </si>
  <si>
    <t xml:space="preserve">       kartesische Koordinaten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</si>
</sst>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2" fontId="0" fillId="0" borderId="0" xfId="0" applyNumberForma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Merkurpositionen!$F$10:$F$32</c:f>
              <c:numCache>
                <c:formatCode>General</c:formatCode>
                <c:ptCount val="23"/>
                <c:pt idx="0">
                  <c:v>0.30749828423400005</c:v>
                </c:pt>
                <c:pt idx="1">
                  <c:v>0.28299724291003708</c:v>
                </c:pt>
                <c:pt idx="2">
                  <c:v>0.21532013317992474</c:v>
                </c:pt>
                <c:pt idx="3">
                  <c:v>0.11842607670112409</c:v>
                </c:pt>
                <c:pt idx="4">
                  <c:v>7.7702604389519453E-3</c:v>
                </c:pt>
                <c:pt idx="5">
                  <c:v>-0.10394497718907976</c:v>
                </c:pt>
                <c:pt idx="6">
                  <c:v>-0.20775886452885395</c:v>
                </c:pt>
                <c:pt idx="7">
                  <c:v>-0.29783549203961951</c:v>
                </c:pt>
                <c:pt idx="8">
                  <c:v>-0.37053530765952214</c:v>
                </c:pt>
                <c:pt idx="9">
                  <c:v>-0.42365797673368399</c:v>
                </c:pt>
                <c:pt idx="10">
                  <c:v>-0.45593103157388892</c:v>
                </c:pt>
                <c:pt idx="11">
                  <c:v>-0.46669955256421941</c:v>
                </c:pt>
                <c:pt idx="12">
                  <c:v>-0.45576307245694669</c:v>
                </c:pt>
                <c:pt idx="13">
                  <c:v>-0.42332525456519488</c:v>
                </c:pt>
                <c:pt idx="14">
                  <c:v>-0.37004501540900381</c:v>
                </c:pt>
                <c:pt idx="15">
                  <c:v>-0.29720059909497498</c:v>
                </c:pt>
                <c:pt idx="16">
                  <c:v>-0.20700122974539695</c:v>
                </c:pt>
                <c:pt idx="17">
                  <c:v>-0.10310024534178494</c:v>
                </c:pt>
                <c:pt idx="18">
                  <c:v>8.6458656535736821E-3</c:v>
                </c:pt>
                <c:pt idx="19">
                  <c:v>0.11924871271500755</c:v>
                </c:pt>
                <c:pt idx="20">
                  <c:v>0.2159775543659776</c:v>
                </c:pt>
                <c:pt idx="21">
                  <c:v>0.28336760318656606</c:v>
                </c:pt>
                <c:pt idx="22">
                  <c:v>0.30749678048967738</c:v>
                </c:pt>
              </c:numCache>
            </c:numRef>
          </c:xVal>
          <c:yVal>
            <c:numRef>
              <c:f>Merkurpositionen!$G$10:$G$32</c:f>
              <c:numCache>
                <c:formatCode>General</c:formatCode>
                <c:ptCount val="23"/>
                <c:pt idx="0">
                  <c:v>0</c:v>
                </c:pt>
                <c:pt idx="1">
                  <c:v>0.13263349480189959</c:v>
                </c:pt>
                <c:pt idx="2">
                  <c:v>0.24537514578263753</c:v>
                </c:pt>
                <c:pt idx="3">
                  <c:v>0.32550415440030739</c:v>
                </c:pt>
                <c:pt idx="4">
                  <c:v>0.3690507654146491</c:v>
                </c:pt>
                <c:pt idx="5">
                  <c:v>0.37807641939287129</c:v>
                </c:pt>
                <c:pt idx="6">
                  <c:v>0.35746239917549677</c:v>
                </c:pt>
                <c:pt idx="7">
                  <c:v>0.31288471299929332</c:v>
                </c:pt>
                <c:pt idx="8">
                  <c:v>0.24989113752863956</c:v>
                </c:pt>
                <c:pt idx="9">
                  <c:v>0.1736073363784808</c:v>
                </c:pt>
                <c:pt idx="10">
                  <c:v>8.8732721953287907E-2</c:v>
                </c:pt>
                <c:pt idx="11">
                  <c:v>-3.4786160021514769E-4</c:v>
                </c:pt>
                <c:pt idx="12">
                  <c:v>-8.9412189269789763E-2</c:v>
                </c:pt>
                <c:pt idx="13">
                  <c:v>-0.17423739813252873</c:v>
                </c:pt>
                <c:pt idx="14">
                  <c:v>-0.25043676433642487</c:v>
                </c:pt>
                <c:pt idx="15">
                  <c:v>-0.3133079176654241</c:v>
                </c:pt>
                <c:pt idx="16">
                  <c:v>-0.35772167905078628</c:v>
                </c:pt>
                <c:pt idx="17">
                  <c:v>-0.37812760426268222</c:v>
                </c:pt>
                <c:pt idx="18">
                  <c:v>-0.368851186917806</c:v>
                </c:pt>
                <c:pt idx="19">
                  <c:v>-0.3250234997280495</c:v>
                </c:pt>
                <c:pt idx="20">
                  <c:v>-0.24461637514028844</c:v>
                </c:pt>
                <c:pt idx="21">
                  <c:v>-0.13165973557789501</c:v>
                </c:pt>
                <c:pt idx="22">
                  <c:v>1.0559191550319272E-3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07744"/>
        <c:axId val="75409280"/>
      </c:scatterChart>
      <c:valAx>
        <c:axId val="754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409280"/>
        <c:crosses val="autoZero"/>
        <c:crossBetween val="midCat"/>
      </c:valAx>
      <c:valAx>
        <c:axId val="7540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407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/>
          </c:spPr>
          <c:marker>
            <c:symbol val="none"/>
          </c:marker>
          <c:xVal>
            <c:numRef>
              <c:f>'Bahnellipse des Merkur'!$B$13:$B$328</c:f>
              <c:numCache>
                <c:formatCode>0.000000</c:formatCode>
                <c:ptCount val="316"/>
                <c:pt idx="0">
                  <c:v>0.30749828423400005</c:v>
                </c:pt>
                <c:pt idx="1">
                  <c:v>0.30742086701462562</c:v>
                </c:pt>
                <c:pt idx="2">
                  <c:v>0.30718864632235793</c:v>
                </c:pt>
                <c:pt idx="3">
                  <c:v>0.30680171504237763</c:v>
                </c:pt>
                <c:pt idx="4">
                  <c:v>0.30626022794203772</c:v>
                </c:pt>
                <c:pt idx="5">
                  <c:v>0.30556440160895859</c:v>
                </c:pt>
                <c:pt idx="6">
                  <c:v>0.30471451436439584</c:v>
                </c:pt>
                <c:pt idx="7">
                  <c:v>0.30371090615191565</c:v>
                </c:pt>
                <c:pt idx="8">
                  <c:v>0.30255397840142184</c:v>
                </c:pt>
                <c:pt idx="9">
                  <c:v>0.30124419386858908</c:v>
                </c:pt>
                <c:pt idx="10">
                  <c:v>0.29978207644976684</c:v>
                </c:pt>
                <c:pt idx="11">
                  <c:v>0.29816821097242813</c:v>
                </c:pt>
                <c:pt idx="12">
                  <c:v>0.29640324296124587</c:v>
                </c:pt>
                <c:pt idx="13">
                  <c:v>0.29448787837989199</c:v>
                </c:pt>
                <c:pt idx="14">
                  <c:v>0.29242288334866118</c:v>
                </c:pt>
                <c:pt idx="15">
                  <c:v>0.29020908383803301</c:v>
                </c:pt>
                <c:pt idx="16">
                  <c:v>0.2878473653382948</c:v>
                </c:pt>
                <c:pt idx="17">
                  <c:v>0.28533867250535733</c:v>
                </c:pt>
                <c:pt idx="18">
                  <c:v>0.28268400878290495</c:v>
                </c:pt>
                <c:pt idx="19">
                  <c:v>0.27988443600103158</c:v>
                </c:pt>
                <c:pt idx="20">
                  <c:v>0.2769410739515229</c:v>
                </c:pt>
                <c:pt idx="21">
                  <c:v>0.27385509993995427</c:v>
                </c:pt>
                <c:pt idx="22">
                  <c:v>0.27062774831478464</c:v>
                </c:pt>
                <c:pt idx="23">
                  <c:v>0.26726030997363331</c:v>
                </c:pt>
                <c:pt idx="24">
                  <c:v>0.26375413184693819</c:v>
                </c:pt>
                <c:pt idx="25">
                  <c:v>0.26011061635920146</c:v>
                </c:pt>
                <c:pt idx="26">
                  <c:v>0.25633122086803861</c:v>
                </c:pt>
                <c:pt idx="27">
                  <c:v>0.25241745708125501</c:v>
                </c:pt>
                <c:pt idx="28">
                  <c:v>0.24837089045218241</c:v>
                </c:pt>
                <c:pt idx="29">
                  <c:v>0.24419313955351901</c:v>
                </c:pt>
                <c:pt idx="30">
                  <c:v>0.23988587542992162</c:v>
                </c:pt>
                <c:pt idx="31">
                  <c:v>0.23545082092961023</c:v>
                </c:pt>
                <c:pt idx="32">
                  <c:v>0.23088975001525186</c:v>
                </c:pt>
                <c:pt idx="33">
                  <c:v>0.22620448705439855</c:v>
                </c:pt>
                <c:pt idx="34">
                  <c:v>0.22139690608976548</c:v>
                </c:pt>
                <c:pt idx="35">
                  <c:v>0.21646893008963825</c:v>
                </c:pt>
                <c:pt idx="36">
                  <c:v>0.21142253017871138</c:v>
                </c:pt>
                <c:pt idx="37">
                  <c:v>0.20625972484966482</c:v>
                </c:pt>
                <c:pt idx="38">
                  <c:v>0.20098257915579371</c:v>
                </c:pt>
                <c:pt idx="39">
                  <c:v>0.19559320388501455</c:v>
                </c:pt>
                <c:pt idx="40">
                  <c:v>0.19009375471557843</c:v>
                </c:pt>
                <c:pt idx="41">
                  <c:v>0.18448643135382797</c:v>
                </c:pt>
                <c:pt idx="42">
                  <c:v>0.17877347665434457</c:v>
                </c:pt>
                <c:pt idx="43">
                  <c:v>0.17295717572283636</c:v>
                </c:pt>
                <c:pt idx="44">
                  <c:v>0.1670398550021262</c:v>
                </c:pt>
                <c:pt idx="45">
                  <c:v>0.16102388134160595</c:v>
                </c:pt>
                <c:pt idx="46">
                  <c:v>0.15491166105052784</c:v>
                </c:pt>
                <c:pt idx="47">
                  <c:v>0.14870563893551314</c:v>
                </c:pt>
                <c:pt idx="48">
                  <c:v>0.14240829732266191</c:v>
                </c:pt>
                <c:pt idx="49">
                  <c:v>0.13602215506465598</c:v>
                </c:pt>
                <c:pt idx="50">
                  <c:v>0.12954976653325107</c:v>
                </c:pt>
                <c:pt idx="51">
                  <c:v>0.12299372059756232</c:v>
                </c:pt>
                <c:pt idx="52">
                  <c:v>0.11635663958855132</c:v>
                </c:pt>
                <c:pt idx="53">
                  <c:v>0.10964117825012835</c:v>
                </c:pt>
                <c:pt idx="54">
                  <c:v>0.10285002267729058</c:v>
                </c:pt>
                <c:pt idx="55">
                  <c:v>9.5985889241719566E-2</c:v>
                </c:pt>
                <c:pt idx="56">
                  <c:v>8.9051523505269001E-2</c:v>
                </c:pt>
                <c:pt idx="57">
                  <c:v>8.2049699121776523E-2</c:v>
                </c:pt>
                <c:pt idx="58">
                  <c:v>7.4983216727638982E-2</c:v>
                </c:pt>
                <c:pt idx="59">
                  <c:v>6.7854902821595633E-2</c:v>
                </c:pt>
                <c:pt idx="60">
                  <c:v>6.0667608634165912E-2</c:v>
                </c:pt>
                <c:pt idx="61">
                  <c:v>5.3424208987195507E-2</c:v>
                </c:pt>
                <c:pt idx="62">
                  <c:v>4.6127601143965871E-2</c:v>
                </c:pt>
                <c:pt idx="63">
                  <c:v>3.8780703650327444E-2</c:v>
                </c:pt>
                <c:pt idx="64">
                  <c:v>3.1386455167320373E-2</c:v>
                </c:pt>
                <c:pt idx="65">
                  <c:v>2.394781329574916E-2</c:v>
                </c:pt>
                <c:pt idx="66">
                  <c:v>1.6467753393181919E-2</c:v>
                </c:pt>
                <c:pt idx="67">
                  <c:v>8.9492673838468401E-3</c:v>
                </c:pt>
                <c:pt idx="68">
                  <c:v>1.3953625619025217E-3</c:v>
                </c:pt>
                <c:pt idx="69">
                  <c:v>-6.1909396114395582E-3</c:v>
                </c:pt>
                <c:pt idx="70">
                  <c:v>-1.3806604716459572E-2</c:v>
                </c:pt>
                <c:pt idx="71">
                  <c:v>-2.144858658865631E-2</c:v>
                </c:pt>
                <c:pt idx="72">
                  <c:v>-2.9113828537172586E-2</c:v>
                </c:pt>
                <c:pt idx="73">
                  <c:v>-3.6799264567430864E-2</c:v>
                </c:pt>
                <c:pt idx="74">
                  <c:v>-4.4501820607490174E-2</c:v>
                </c:pt>
                <c:pt idx="75">
                  <c:v>-5.2218415737633861E-2</c:v>
                </c:pt>
                <c:pt idx="76">
                  <c:v>-5.9945963422696424E-2</c:v>
                </c:pt>
                <c:pt idx="77">
                  <c:v>-6.7681372746636437E-2</c:v>
                </c:pt>
                <c:pt idx="78">
                  <c:v>-7.5421549648861733E-2</c:v>
                </c:pt>
                <c:pt idx="79">
                  <c:v>-8.3163398161812424E-2</c:v>
                </c:pt>
                <c:pt idx="80">
                  <c:v>-9.090382164930659E-2</c:v>
                </c:pt>
                <c:pt idx="81">
                  <c:v>-9.8639724045153504E-2</c:v>
                </c:pt>
                <c:pt idx="82">
                  <c:v>-0.10636801109153872</c:v>
                </c:pt>
                <c:pt idx="83">
                  <c:v>-0.11408559157668632</c:v>
                </c:pt>
                <c:pt idx="84">
                  <c:v>-0.12178937857130186</c:v>
                </c:pt>
                <c:pt idx="85">
                  <c:v>-0.1294762906633033</c:v>
                </c:pt>
                <c:pt idx="86">
                  <c:v>-0.13714325319034459</c:v>
                </c:pt>
                <c:pt idx="87">
                  <c:v>-0.14478719946963975</c:v>
                </c:pt>
                <c:pt idx="88">
                  <c:v>-0.15240507202459497</c:v>
                </c:pt>
                <c:pt idx="89">
                  <c:v>-0.15999382380775859</c:v>
                </c:pt>
                <c:pt idx="90">
                  <c:v>-0.16755041941959931</c:v>
                </c:pt>
                <c:pt idx="91">
                  <c:v>-0.17507183632262568</c:v>
                </c:pt>
                <c:pt idx="92">
                  <c:v>-0.1825550660503607</c:v>
                </c:pt>
                <c:pt idx="93">
                  <c:v>-0.18999711541068831</c:v>
                </c:pt>
                <c:pt idx="94">
                  <c:v>-0.19739500768309037</c:v>
                </c:pt>
                <c:pt idx="95">
                  <c:v>-0.20474578380929526</c:v>
                </c:pt>
                <c:pt idx="96">
                  <c:v>-0.21204650357686156</c:v>
                </c:pt>
                <c:pt idx="97">
                  <c:v>-0.21929424679522375</c:v>
                </c:pt>
                <c:pt idx="98">
                  <c:v>-0.22648611446372985</c:v>
                </c:pt>
                <c:pt idx="99">
                  <c:v>-0.23361922993120271</c:v>
                </c:pt>
                <c:pt idx="100">
                  <c:v>-0.24069074004656227</c:v>
                </c:pt>
                <c:pt idx="101">
                  <c:v>-0.247697816300048</c:v>
                </c:pt>
                <c:pt idx="102">
                  <c:v>-0.25463765595458487</c:v>
                </c:pt>
                <c:pt idx="103">
                  <c:v>-0.26150748316684108</c:v>
                </c:pt>
                <c:pt idx="104">
                  <c:v>-0.26830455009752818</c:v>
                </c:pt>
                <c:pt idx="105">
                  <c:v>-0.27502613801050024</c:v>
                </c:pt>
                <c:pt idx="106">
                  <c:v>-0.28166955836021207</c:v>
                </c:pt>
                <c:pt idx="107">
                  <c:v>-0.28823215386710149</c:v>
                </c:pt>
                <c:pt idx="108">
                  <c:v>-0.29471129958046594</c:v>
                </c:pt>
                <c:pt idx="109">
                  <c:v>-0.30110440392840748</c:v>
                </c:pt>
                <c:pt idx="110">
                  <c:v>-0.30740890975442714</c:v>
                </c:pt>
                <c:pt idx="111">
                  <c:v>-0.31362229534025349</c:v>
                </c:pt>
                <c:pt idx="112">
                  <c:v>-0.31974207541449634</c:v>
                </c:pt>
                <c:pt idx="113">
                  <c:v>-0.32576580214672174</c:v>
                </c:pt>
                <c:pt idx="114">
                  <c:v>-0.3316910661265523</c:v>
                </c:pt>
                <c:pt idx="115">
                  <c:v>-0.33751549732739861</c:v>
                </c:pt>
                <c:pt idx="116">
                  <c:v>-0.3432367660544382</c:v>
                </c:pt>
                <c:pt idx="117">
                  <c:v>-0.34885258387646295</c:v>
                </c:pt>
                <c:pt idx="118">
                  <c:v>-0.35436070454122048</c:v>
                </c:pt>
                <c:pt idx="119">
                  <c:v>-0.35975892487388555</c:v>
                </c:pt>
                <c:pt idx="120">
                  <c:v>-0.36504508565830057</c:v>
                </c:pt>
                <c:pt idx="121">
                  <c:v>-0.37021707250063279</c:v>
                </c:pt>
                <c:pt idx="122">
                  <c:v>-0.37527281667510426</c:v>
                </c:pt>
                <c:pt idx="123">
                  <c:v>-0.38021029595145422</c:v>
                </c:pt>
                <c:pt idx="124">
                  <c:v>-0.38502753540380424</c:v>
                </c:pt>
                <c:pt idx="125">
                  <c:v>-0.3897226082006025</c:v>
                </c:pt>
                <c:pt idx="126">
                  <c:v>-0.39429363637533027</c:v>
                </c:pt>
                <c:pt idx="127">
                  <c:v>-0.39873879157766406</c:v>
                </c:pt>
                <c:pt idx="128">
                  <c:v>-0.4030562958047908</c:v>
                </c:pt>
                <c:pt idx="129">
                  <c:v>-0.40724442211258555</c:v>
                </c:pt>
                <c:pt idx="130">
                  <c:v>-0.41130149530636612</c:v>
                </c:pt>
                <c:pt idx="131">
                  <c:v>-0.41522589261094867</c:v>
                </c:pt>
                <c:pt idx="132">
                  <c:v>-0.41901604431973599</c:v>
                </c:pt>
                <c:pt idx="133">
                  <c:v>-0.42267043442257907</c:v>
                </c:pt>
                <c:pt idx="134">
                  <c:v>-0.42618760121216154</c:v>
                </c:pt>
                <c:pt idx="135">
                  <c:v>-0.42956613786866238</c:v>
                </c:pt>
                <c:pt idx="136">
                  <c:v>-0.43280469302246555</c:v>
                </c:pt>
                <c:pt idx="137">
                  <c:v>-0.43590197129468972</c:v>
                </c:pt>
                <c:pt idx="138">
                  <c:v>-0.43885673381532242</c:v>
                </c:pt>
                <c:pt idx="139">
                  <c:v>-0.44166779871875184</c:v>
                </c:pt>
                <c:pt idx="140">
                  <c:v>-0.44433404161649687</c:v>
                </c:pt>
                <c:pt idx="141">
                  <c:v>-0.44685439604694788</c:v>
                </c:pt>
                <c:pt idx="142">
                  <c:v>-0.44922785390193698</c:v>
                </c:pt>
                <c:pt idx="143">
                  <c:v>-0.45145346582996781</c:v>
                </c:pt>
                <c:pt idx="144">
                  <c:v>-0.45353034161594363</c:v>
                </c:pt>
                <c:pt idx="145">
                  <c:v>-0.45545765053724135</c:v>
                </c:pt>
                <c:pt idx="146">
                  <c:v>-0.4572346216959895</c:v>
                </c:pt>
                <c:pt idx="147">
                  <c:v>-0.4588605443274173</c:v>
                </c:pt>
                <c:pt idx="148">
                  <c:v>-0.46033476808415086</c:v>
                </c:pt>
                <c:pt idx="149">
                  <c:v>-0.46165670329634345</c:v>
                </c:pt>
                <c:pt idx="150">
                  <c:v>-0.46282582120753579</c:v>
                </c:pt>
                <c:pt idx="151">
                  <c:v>-0.46384165418615153</c:v>
                </c:pt>
                <c:pt idx="152">
                  <c:v>-0.4647037959125434</c:v>
                </c:pt>
                <c:pt idx="153">
                  <c:v>-0.4654119015415159</c:v>
                </c:pt>
                <c:pt idx="154">
                  <c:v>-0.46596568784025877</c:v>
                </c:pt>
                <c:pt idx="155">
                  <c:v>-0.4663649333016362</c:v>
                </c:pt>
                <c:pt idx="156">
                  <c:v>-0.46660947823278687</c:v>
                </c:pt>
                <c:pt idx="157">
                  <c:v>-0.46669922481899884</c:v>
                </c:pt>
                <c:pt idx="158">
                  <c:v>-0.46663413716283419</c:v>
                </c:pt>
                <c:pt idx="159">
                  <c:v>-0.46641424129848774</c:v>
                </c:pt>
                <c:pt idx="160">
                  <c:v>-0.46603962518137315</c:v>
                </c:pt>
                <c:pt idx="161">
                  <c:v>-0.46551043865294245</c:v>
                </c:pt>
                <c:pt idx="162">
                  <c:v>-0.46482689338075139</c:v>
                </c:pt>
                <c:pt idx="163">
                  <c:v>-0.46398926277379499</c:v>
                </c:pt>
                <c:pt idx="164">
                  <c:v>-0.46299788187314778</c:v>
                </c:pt>
                <c:pt idx="165">
                  <c:v>-0.46185314721795168</c:v>
                </c:pt>
                <c:pt idx="166">
                  <c:v>-0.460555516686806</c:v>
                </c:pt>
                <c:pt idx="167">
                  <c:v>-0.45910550931462157</c:v>
                </c:pt>
                <c:pt idx="168">
                  <c:v>-0.4575037050850142</c:v>
                </c:pt>
                <c:pt idx="169">
                  <c:v>-0.45575074469831856</c:v>
                </c:pt>
                <c:pt idx="170">
                  <c:v>-0.45384732931531679</c:v>
                </c:pt>
                <c:pt idx="171">
                  <c:v>-0.45179422027678362</c:v>
                </c:pt>
                <c:pt idx="172">
                  <c:v>-0.44959223879896004</c:v>
                </c:pt>
                <c:pt idx="173">
                  <c:v>-0.44724226564507785</c:v>
                </c:pt>
                <c:pt idx="174">
                  <c:v>-0.44474524077306593</c:v>
                </c:pt>
                <c:pt idx="175">
                  <c:v>-0.44210216295957999</c:v>
                </c:pt>
                <c:pt idx="176">
                  <c:v>-0.43931408940050476</c:v>
                </c:pt>
                <c:pt idx="177">
                  <c:v>-0.43638213528809011</c:v>
                </c:pt>
                <c:pt idx="178">
                  <c:v>-0.43330747336488884</c:v>
                </c:pt>
                <c:pt idx="179">
                  <c:v>-0.43009133345467515</c:v>
                </c:pt>
                <c:pt idx="180">
                  <c:v>-0.42673500197053199</c:v>
                </c:pt>
                <c:pt idx="181">
                  <c:v>-0.42323982140030236</c:v>
                </c:pt>
                <c:pt idx="182">
                  <c:v>-0.41960718976961275</c:v>
                </c:pt>
                <c:pt idx="183">
                  <c:v>-0.41583856008268083</c:v>
                </c:pt>
                <c:pt idx="184">
                  <c:v>-0.41193543974113384</c:v>
                </c:pt>
                <c:pt idx="185">
                  <c:v>-0.40789938994106723</c:v>
                </c:pt>
                <c:pt idx="186">
                  <c:v>-0.40373202504858796</c:v>
                </c:pt>
                <c:pt idx="187">
                  <c:v>-0.39943501195408881</c:v>
                </c:pt>
                <c:pt idx="188">
                  <c:v>-0.39501006940551492</c:v>
                </c:pt>
                <c:pt idx="189">
                  <c:v>-0.39045896732088714</c:v>
                </c:pt>
                <c:pt idx="190">
                  <c:v>-0.38578352608035882</c:v>
                </c:pt>
                <c:pt idx="191">
                  <c:v>-0.38098561579808782</c:v>
                </c:pt>
                <c:pt idx="192">
                  <c:v>-0.37606715557421572</c:v>
                </c:pt>
                <c:pt idx="193">
                  <c:v>-0.37103011272725345</c:v>
                </c:pt>
                <c:pt idx="194">
                  <c:v>-0.36587650200718019</c:v>
                </c:pt>
                <c:pt idx="195">
                  <c:v>-0.36060838478957008</c:v>
                </c:pt>
                <c:pt idx="196">
                  <c:v>-0.35522786825106945</c:v>
                </c:pt>
                <c:pt idx="197">
                  <c:v>-0.34973710452655454</c:v>
                </c:pt>
                <c:pt idx="198">
                  <c:v>-0.34413828984830586</c:v>
                </c:pt>
                <c:pt idx="199">
                  <c:v>-0.3384336636675449</c:v>
                </c:pt>
                <c:pt idx="200">
                  <c:v>-0.33262550775868333</c:v>
                </c:pt>
                <c:pt idx="201">
                  <c:v>-0.32671614530664367</c:v>
                </c:pt>
                <c:pt idx="202">
                  <c:v>-0.32070793997761599</c:v>
                </c:pt>
                <c:pt idx="203">
                  <c:v>-0.31460329497362399</c:v>
                </c:pt>
                <c:pt idx="204">
                  <c:v>-0.30840465207127465</c:v>
                </c:pt>
                <c:pt idx="205">
                  <c:v>-0.30211449064508195</c:v>
                </c:pt>
                <c:pt idx="206">
                  <c:v>-0.29573532667574814</c:v>
                </c:pt>
                <c:pt idx="207">
                  <c:v>-0.28926971174380711</c:v>
                </c:pt>
                <c:pt idx="208">
                  <c:v>-0.28272023200902396</c:v>
                </c:pt>
                <c:pt idx="209">
                  <c:v>-0.27608950717596803</c:v>
                </c:pt>
                <c:pt idx="210">
                  <c:v>-0.26938018944616343</c:v>
                </c:pt>
                <c:pt idx="211">
                  <c:v>-0.26259496245724628</c:v>
                </c:pt>
                <c:pt idx="212">
                  <c:v>-0.25573654020954312</c:v>
                </c:pt>
                <c:pt idx="213">
                  <c:v>-0.24880766598050919</c:v>
                </c:pt>
                <c:pt idx="214">
                  <c:v>-0.24181111122745169</c:v>
                </c:pt>
                <c:pt idx="215">
                  <c:v>-0.23474967447898643</c:v>
                </c:pt>
                <c:pt idx="216">
                  <c:v>-0.22762618021566083</c:v>
                </c:pt>
                <c:pt idx="217">
                  <c:v>-0.22044347774020223</c:v>
                </c:pt>
                <c:pt idx="218">
                  <c:v>-0.21320444003783207</c:v>
                </c:pt>
                <c:pt idx="219">
                  <c:v>-0.20591196262711275</c:v>
                </c:pt>
                <c:pt idx="220">
                  <c:v>-0.19856896240177616</c:v>
                </c:pt>
                <c:pt idx="221">
                  <c:v>-0.1911783764640077</c:v>
                </c:pt>
                <c:pt idx="222">
                  <c:v>-0.18374316094964205</c:v>
                </c:pt>
                <c:pt idx="223">
                  <c:v>-0.17626628984575068</c:v>
                </c:pt>
                <c:pt idx="224">
                  <c:v>-0.16875075380108423</c:v>
                </c:pt>
                <c:pt idx="225">
                  <c:v>-0.16119955892985538</c:v>
                </c:pt>
                <c:pt idx="226">
                  <c:v>-0.15361572560933107</c:v>
                </c:pt>
                <c:pt idx="227">
                  <c:v>-0.14600228727172276</c:v>
                </c:pt>
                <c:pt idx="228">
                  <c:v>-0.13836228919085491</c:v>
                </c:pt>
                <c:pt idx="229">
                  <c:v>-0.13069878726409404</c:v>
                </c:pt>
                <c:pt idx="230">
                  <c:v>-0.1230148467900328</c:v>
                </c:pt>
                <c:pt idx="231">
                  <c:v>-0.11531354124240895</c:v>
                </c:pt>
                <c:pt idx="232">
                  <c:v>-0.10759795104075955</c:v>
                </c:pt>
                <c:pt idx="233">
                  <c:v>-9.9871162318291379E-2</c:v>
                </c:pt>
                <c:pt idx="234">
                  <c:v>-9.2136265687471672E-2</c:v>
                </c:pt>
                <c:pt idx="235">
                  <c:v>-8.4396355003821463E-2</c:v>
                </c:pt>
                <c:pt idx="236">
                  <c:v>-7.6654526128417472E-2</c:v>
                </c:pt>
                <c:pt idx="237">
                  <c:v>-6.8913875689586165E-2</c:v>
                </c:pt>
                <c:pt idx="238">
                  <c:v>-6.1177499844296462E-2</c:v>
                </c:pt>
                <c:pt idx="239">
                  <c:v>-5.3448493039735499E-2</c:v>
                </c:pt>
                <c:pt idx="240">
                  <c:v>-4.5729946775573724E-2</c:v>
                </c:pt>
                <c:pt idx="241">
                  <c:v>-3.8024948367403555E-2</c:v>
                </c:pt>
                <c:pt idx="242">
                  <c:v>-3.0336579711856979E-2</c:v>
                </c:pt>
                <c:pt idx="243">
                  <c:v>-2.2667916053885344E-2</c:v>
                </c:pt>
                <c:pt idx="244">
                  <c:v>-1.5022024756705013E-2</c:v>
                </c:pt>
                <c:pt idx="245">
                  <c:v>-7.401964074890327E-3</c:v>
                </c:pt>
                <c:pt idx="246">
                  <c:v>1.8921806888475001E-4</c:v>
                </c:pt>
                <c:pt idx="247">
                  <c:v>7.7484853029778228E-3</c:v>
                </c:pt>
                <c:pt idx="248">
                  <c:v>1.5272814021283457E-2</c:v>
                </c:pt>
                <c:pt idx="249">
                  <c:v>2.2759194592638046E-2</c:v>
                </c:pt>
                <c:pt idx="250">
                  <c:v>3.0204632564629436E-2</c:v>
                </c:pt>
                <c:pt idx="251">
                  <c:v>3.7606149861340393E-2</c:v>
                </c:pt>
                <c:pt idx="252">
                  <c:v>4.4960785974538092E-2</c:v>
                </c:pt>
                <c:pt idx="253">
                  <c:v>5.2265599147837141E-2</c:v>
                </c:pt>
                <c:pt idx="254">
                  <c:v>5.9517667553365058E-2</c:v>
                </c:pt>
                <c:pt idx="255">
                  <c:v>6.6714090460451972E-2</c:v>
                </c:pt>
                <c:pt idx="256">
                  <c:v>7.3851989395886677E-2</c:v>
                </c:pt>
                <c:pt idx="257">
                  <c:v>8.0928509295265086E-2</c:v>
                </c:pt>
                <c:pt idx="258">
                  <c:v>8.7940819644980447E-2</c:v>
                </c:pt>
                <c:pt idx="259">
                  <c:v>9.4886115614388464E-2</c:v>
                </c:pt>
                <c:pt idx="260">
                  <c:v>0.1017616191777047</c:v>
                </c:pt>
                <c:pt idx="261">
                  <c:v>0.10856458022517539</c:v>
                </c:pt>
                <c:pt idx="262">
                  <c:v>0.11529227766308704</c:v>
                </c:pt>
                <c:pt idx="263">
                  <c:v>0.12194202050216536</c:v>
                </c:pt>
                <c:pt idx="264">
                  <c:v>0.12851114893393739</c:v>
                </c:pt>
                <c:pt idx="265">
                  <c:v>0.13499703539461699</c:v>
                </c:pt>
                <c:pt idx="266">
                  <c:v>0.14139708561609782</c:v>
                </c:pt>
                <c:pt idx="267">
                  <c:v>0.14770873966362363</c:v>
                </c:pt>
                <c:pt idx="268">
                  <c:v>0.1539294729597302</c:v>
                </c:pt>
                <c:pt idx="269">
                  <c:v>0.16005679729404049</c:v>
                </c:pt>
                <c:pt idx="270">
                  <c:v>0.16608826181851799</c:v>
                </c:pt>
                <c:pt idx="271">
                  <c:v>0.17202145402777069</c:v>
                </c:pt>
                <c:pt idx="272">
                  <c:v>0.17785400072402374</c:v>
                </c:pt>
                <c:pt idx="273">
                  <c:v>0.1835835689663643</c:v>
                </c:pt>
                <c:pt idx="274">
                  <c:v>0.1892078670038892</c:v>
                </c:pt>
                <c:pt idx="275">
                  <c:v>0.19472464519237248</c:v>
                </c:pt>
                <c:pt idx="276">
                  <c:v>0.20013169689409516</c:v>
                </c:pt>
                <c:pt idx="277">
                  <c:v>0.20542685936046984</c:v>
                </c:pt>
                <c:pt idx="278">
                  <c:v>0.21060801459711065</c:v>
                </c:pt>
                <c:pt idx="279">
                  <c:v>0.21567309021100461</c:v>
                </c:pt>
                <c:pt idx="280">
                  <c:v>0.22062006023943914</c:v>
                </c:pt>
                <c:pt idx="281">
                  <c:v>0.22544694596036202</c:v>
                </c:pt>
                <c:pt idx="282">
                  <c:v>0.23015181668384205</c:v>
                </c:pt>
                <c:pt idx="283">
                  <c:v>0.23473279052432106</c:v>
                </c:pt>
                <c:pt idx="284">
                  <c:v>0.23918803515334131</c:v>
                </c:pt>
                <c:pt idx="285">
                  <c:v>0.24351576853245394</c:v>
                </c:pt>
                <c:pt idx="286">
                  <c:v>0.2477142596260094</c:v>
                </c:pt>
                <c:pt idx="287">
                  <c:v>0.25178182909354974</c:v>
                </c:pt>
                <c:pt idx="288">
                  <c:v>0.25571684996152111</c:v>
                </c:pt>
                <c:pt idx="289">
                  <c:v>0.25951774827404284</c:v>
                </c:pt>
                <c:pt idx="290">
                  <c:v>0.26318300372246767</c:v>
                </c:pt>
                <c:pt idx="291">
                  <c:v>0.26671115025348591</c:v>
                </c:pt>
                <c:pt idx="292">
                  <c:v>0.27010077665552618</c:v>
                </c:pt>
                <c:pt idx="293">
                  <c:v>0.27335052712322239</c:v>
                </c:pt>
                <c:pt idx="294">
                  <c:v>0.27645910179971661</c:v>
                </c:pt>
                <c:pt idx="295">
                  <c:v>0.27942525729658563</c:v>
                </c:pt>
                <c:pt idx="296">
                  <c:v>0.28224780719117859</c:v>
                </c:pt>
                <c:pt idx="297">
                  <c:v>0.28492562250117143</c:v>
                </c:pt>
                <c:pt idx="298">
                  <c:v>0.28745763213614373</c:v>
                </c:pt>
                <c:pt idx="299">
                  <c:v>0.28984282332600125</c:v>
                </c:pt>
                <c:pt idx="300">
                  <c:v>0.29208024202607008</c:v>
                </c:pt>
                <c:pt idx="301">
                  <c:v>0.29416899329870211</c:v>
                </c:pt>
                <c:pt idx="302">
                  <c:v>0.29610824167123806</c:v>
                </c:pt>
                <c:pt idx="303">
                  <c:v>0.29789721147018494</c:v>
                </c:pt>
                <c:pt idx="304">
                  <c:v>0.29953518713147603</c:v>
                </c:pt>
                <c:pt idx="305">
                  <c:v>0.30102151348668604</c:v>
                </c:pt>
                <c:pt idx="306">
                  <c:v>0.30235559602509049</c:v>
                </c:pt>
                <c:pt idx="307">
                  <c:v>0.30353690113146131</c:v>
                </c:pt>
                <c:pt idx="308">
                  <c:v>0.30456495629950664</c:v>
                </c:pt>
                <c:pt idx="309">
                  <c:v>0.30543935032086639</c:v>
                </c:pt>
                <c:pt idx="310">
                  <c:v>0.30615973344959052</c:v>
                </c:pt>
                <c:pt idx="311">
                  <c:v>0.30672581754203249</c:v>
                </c:pt>
                <c:pt idx="312">
                  <c:v>0.30713737617210296</c:v>
                </c:pt>
                <c:pt idx="313">
                  <c:v>0.30739424472183735</c:v>
                </c:pt>
                <c:pt idx="314">
                  <c:v>0.30749632044724068</c:v>
                </c:pt>
                <c:pt idx="315">
                  <c:v>0.30744356251938365</c:v>
                </c:pt>
              </c:numCache>
            </c:numRef>
          </c:xVal>
          <c:yVal>
            <c:numRef>
              <c:f>'Bahnellipse des Merkur'!$C$13:$C$328</c:f>
              <c:numCache>
                <c:formatCode>0.000000</c:formatCode>
                <c:ptCount val="316"/>
                <c:pt idx="0">
                  <c:v>0</c:v>
                </c:pt>
                <c:pt idx="1">
                  <c:v>7.5760208101467693E-3</c:v>
                </c:pt>
                <c:pt idx="2">
                  <c:v>1.5149011312981745E-2</c:v>
                </c:pt>
                <c:pt idx="3">
                  <c:v>2.2715942413275649E-2</c:v>
                </c:pt>
                <c:pt idx="4">
                  <c:v>3.0273787439479442E-2</c:v>
                </c:pt>
                <c:pt idx="5">
                  <c:v>3.7819523354352555E-2</c:v>
                </c:pt>
                <c:pt idx="6">
                  <c:v>4.5350131964137515E-2</c:v>
                </c:pt>
                <c:pt idx="7">
                  <c:v>5.2862601125797194E-2</c:v>
                </c:pt>
                <c:pt idx="8">
                  <c:v>6.0353925951831831E-2</c:v>
                </c:pt>
                <c:pt idx="9">
                  <c:v>6.7821110012194014E-2</c:v>
                </c:pt>
                <c:pt idx="10">
                  <c:v>7.5261166532820736E-2</c:v>
                </c:pt>
                <c:pt idx="11">
                  <c:v>8.2671119590303169E-2</c:v>
                </c:pt>
                <c:pt idx="12">
                  <c:v>9.0048005302216363E-2</c:v>
                </c:pt>
                <c:pt idx="13">
                  <c:v>9.7388873012632757E-2</c:v>
                </c:pt>
                <c:pt idx="14">
                  <c:v>0.10469078647234509</c:v>
                </c:pt>
                <c:pt idx="15">
                  <c:v>0.111950825013327</c:v>
                </c:pt>
                <c:pt idx="16">
                  <c:v>0.11916608471696136</c:v>
                </c:pt>
                <c:pt idx="17">
                  <c:v>0.12633367957556887</c:v>
                </c:pt>
                <c:pt idx="18">
                  <c:v>0.13345074264677276</c:v>
                </c:pt>
                <c:pt idx="19">
                  <c:v>0.14051442720023749</c:v>
                </c:pt>
                <c:pt idx="20">
                  <c:v>0.1475219078563228</c:v>
                </c:pt>
                <c:pt idx="21">
                  <c:v>0.15447038171619812</c:v>
                </c:pt>
                <c:pt idx="22">
                  <c:v>0.1613570694829646</c:v>
                </c:pt>
                <c:pt idx="23">
                  <c:v>0.16817921657333681</c:v>
                </c:pt>
                <c:pt idx="24">
                  <c:v>0.17493409421943934</c:v>
                </c:pt>
                <c:pt idx="25">
                  <c:v>0.18161900056027758</c:v>
                </c:pt>
                <c:pt idx="26">
                  <c:v>0.18823126172244611</c:v>
                </c:pt>
                <c:pt idx="27">
                  <c:v>0.19476823288964237</c:v>
                </c:pt>
                <c:pt idx="28">
                  <c:v>0.20122729936055786</c:v>
                </c:pt>
                <c:pt idx="29">
                  <c:v>0.20760587759472404</c:v>
                </c:pt>
                <c:pt idx="30">
                  <c:v>0.21390141624589379</c:v>
                </c:pt>
                <c:pt idx="31">
                  <c:v>0.22011139718254605</c:v>
                </c:pt>
                <c:pt idx="32">
                  <c:v>0.2262333364951048</c:v>
                </c:pt>
                <c:pt idx="33">
                  <c:v>0.23226478548946974</c:v>
                </c:pt>
                <c:pt idx="34">
                  <c:v>0.23820333166646146</c:v>
                </c:pt>
                <c:pt idx="35">
                  <c:v>0.24404659968678857</c:v>
                </c:pt>
                <c:pt idx="36">
                  <c:v>0.24979225232115232</c:v>
                </c:pt>
                <c:pt idx="37">
                  <c:v>0.25543799138510659</c:v>
                </c:pt>
                <c:pt idx="38">
                  <c:v>0.26098155865830125</c:v>
                </c:pt>
                <c:pt idx="39">
                  <c:v>0.26642073678774031</c:v>
                </c:pt>
                <c:pt idx="40">
                  <c:v>0.27175335017469343</c:v>
                </c:pt>
                <c:pt idx="41">
                  <c:v>0.27697726584490628</c:v>
                </c:pt>
                <c:pt idx="42">
                  <c:v>0.28209039430176219</c:v>
                </c:pt>
                <c:pt idx="43">
                  <c:v>0.28709069036205254</c:v>
                </c:pt>
                <c:pt idx="44">
                  <c:v>0.29197615397402288</c:v>
                </c:pt>
                <c:pt idx="45">
                  <c:v>0.29674483101736709</c:v>
                </c:pt>
                <c:pt idx="46">
                  <c:v>0.30139481408484931</c:v>
                </c:pt>
                <c:pt idx="47">
                  <c:v>0.30592424324524153</c:v>
                </c:pt>
                <c:pt idx="48">
                  <c:v>0.31033130678727128</c:v>
                </c:pt>
                <c:pt idx="49">
                  <c:v>0.31461424194428161</c:v>
                </c:pt>
                <c:pt idx="50">
                  <c:v>0.31877133559931486</c:v>
                </c:pt>
                <c:pt idx="51">
                  <c:v>0.32280092497033624</c:v>
                </c:pt>
                <c:pt idx="52">
                  <c:v>0.32670139827532441</c:v>
                </c:pt>
                <c:pt idx="53">
                  <c:v>0.33047119537696301</c:v>
                </c:pt>
                <c:pt idx="54">
                  <c:v>0.33410880840667467</c:v>
                </c:pt>
                <c:pt idx="55">
                  <c:v>0.33761278236774839</c:v>
                </c:pt>
                <c:pt idx="56">
                  <c:v>0.34098171571731878</c:v>
                </c:pt>
                <c:pt idx="57">
                  <c:v>0.34421426092696439</c:v>
                </c:pt>
                <c:pt idx="58">
                  <c:v>0.34730912502170158</c:v>
                </c:pt>
                <c:pt idx="59">
                  <c:v>0.35026507009715668</c:v>
                </c:pt>
                <c:pt idx="60">
                  <c:v>0.35308091381471157</c:v>
                </c:pt>
                <c:pt idx="61">
                  <c:v>0.35575552987442338</c:v>
                </c:pt>
                <c:pt idx="62">
                  <c:v>0.35828784846552919</c:v>
                </c:pt>
                <c:pt idx="63">
                  <c:v>0.3606768566943564</c:v>
                </c:pt>
                <c:pt idx="64">
                  <c:v>0.36292159898946652</c:v>
                </c:pt>
                <c:pt idx="65">
                  <c:v>0.36502117748387097</c:v>
                </c:pt>
                <c:pt idx="66">
                  <c:v>0.36697475237416605</c:v>
                </c:pt>
                <c:pt idx="67">
                  <c:v>0.36878154225644288</c:v>
                </c:pt>
                <c:pt idx="68">
                  <c:v>0.37044082443883886</c:v>
                </c:pt>
                <c:pt idx="69">
                  <c:v>0.37195193523060432</c:v>
                </c:pt>
                <c:pt idx="70">
                  <c:v>0.37331427020757069</c:v>
                </c:pt>
                <c:pt idx="71">
                  <c:v>0.3745272844539112</c:v>
                </c:pt>
                <c:pt idx="72">
                  <c:v>0.3755904927801007</c:v>
                </c:pt>
                <c:pt idx="73">
                  <c:v>0.37650346991698463</c:v>
                </c:pt>
                <c:pt idx="74">
                  <c:v>0.37726585068588109</c:v>
                </c:pt>
                <c:pt idx="75">
                  <c:v>0.37787733014464747</c:v>
                </c:pt>
                <c:pt idx="76">
                  <c:v>0.37833766370965322</c:v>
                </c:pt>
                <c:pt idx="77">
                  <c:v>0.37864666725361001</c:v>
                </c:pt>
                <c:pt idx="78">
                  <c:v>0.3788042171792203</c:v>
                </c:pt>
                <c:pt idx="79">
                  <c:v>0.37881025046861444</c:v>
                </c:pt>
                <c:pt idx="80">
                  <c:v>0.37866476470855714</c:v>
                </c:pt>
                <c:pt idx="81">
                  <c:v>0.37836781809141262</c:v>
                </c:pt>
                <c:pt idx="82">
                  <c:v>0.37791952939186851</c:v>
                </c:pt>
                <c:pt idx="83">
                  <c:v>0.37732007791942757</c:v>
                </c:pt>
                <c:pt idx="84">
                  <c:v>0.37656970344668611</c:v>
                </c:pt>
                <c:pt idx="85">
                  <c:v>0.3756687061134284</c:v>
                </c:pt>
                <c:pt idx="86">
                  <c:v>0.37461744630657462</c:v>
                </c:pt>
                <c:pt idx="87">
                  <c:v>0.37341634451603095</c:v>
                </c:pt>
                <c:pt idx="88">
                  <c:v>0.37206588116649902</c:v>
                </c:pt>
                <c:pt idx="89">
                  <c:v>0.37056659642531276</c:v>
                </c:pt>
                <c:pt idx="90">
                  <c:v>0.36891908998637846</c:v>
                </c:pt>
                <c:pt idx="91">
                  <c:v>0.36712402083030521</c:v>
                </c:pt>
                <c:pt idx="92">
                  <c:v>0.36518210696082154</c:v>
                </c:pt>
                <c:pt idx="93">
                  <c:v>0.36309412511758338</c:v>
                </c:pt>
                <c:pt idx="94">
                  <c:v>0.36086091046548863</c:v>
                </c:pt>
                <c:pt idx="95">
                  <c:v>0.35848335626062233</c:v>
                </c:pt>
                <c:pt idx="96">
                  <c:v>0.35596241349296615</c:v>
                </c:pt>
                <c:pt idx="97">
                  <c:v>0.35329909050601505</c:v>
                </c:pt>
                <c:pt idx="98">
                  <c:v>0.35049445259345324</c:v>
                </c:pt>
                <c:pt idx="99">
                  <c:v>0.34754962157305108</c:v>
                </c:pt>
                <c:pt idx="100">
                  <c:v>0.34446577533795292</c:v>
                </c:pt>
                <c:pt idx="101">
                  <c:v>0.34124414738553527</c:v>
                </c:pt>
                <c:pt idx="102">
                  <c:v>0.33788602632402476</c:v>
                </c:pt>
                <c:pt idx="103">
                  <c:v>0.33439275535707158</c:v>
                </c:pt>
                <c:pt idx="104">
                  <c:v>0.33076573174648621</c:v>
                </c:pt>
                <c:pt idx="105">
                  <c:v>0.32700640625335314</c:v>
                </c:pt>
                <c:pt idx="106">
                  <c:v>0.32311628255774605</c:v>
                </c:pt>
                <c:pt idx="107">
                  <c:v>0.31909691665727558</c:v>
                </c:pt>
                <c:pt idx="108">
                  <c:v>0.31494991624471091</c:v>
                </c:pt>
                <c:pt idx="109">
                  <c:v>0.31067694006492469</c:v>
                </c:pt>
                <c:pt idx="110">
                  <c:v>0.30627969725141641</c:v>
                </c:pt>
                <c:pt idx="111">
                  <c:v>0.30175994664268241</c:v>
                </c:pt>
                <c:pt idx="112">
                  <c:v>0.29711949607870364</c:v>
                </c:pt>
                <c:pt idx="113">
                  <c:v>0.292360201677834</c:v>
                </c:pt>
                <c:pt idx="114">
                  <c:v>0.28748396709437712</c:v>
                </c:pt>
                <c:pt idx="115">
                  <c:v>0.28249274275715097</c:v>
                </c:pt>
                <c:pt idx="116">
                  <c:v>0.27738852508934164</c:v>
                </c:pt>
                <c:pt idx="117">
                  <c:v>0.27217335570996093</c:v>
                </c:pt>
                <c:pt idx="118">
                  <c:v>0.26684932061722594</c:v>
                </c:pt>
                <c:pt idx="119">
                  <c:v>0.26141854935418751</c:v>
                </c:pt>
                <c:pt idx="120">
                  <c:v>0.25588321415694165</c:v>
                </c:pt>
                <c:pt idx="121">
                  <c:v>0.2502455290857637</c:v>
                </c:pt>
                <c:pt idx="122">
                  <c:v>0.24450774913951395</c:v>
                </c:pt>
                <c:pt idx="123">
                  <c:v>0.23867216935366833</c:v>
                </c:pt>
                <c:pt idx="124">
                  <c:v>0.23274112388233437</c:v>
                </c:pt>
                <c:pt idx="125">
                  <c:v>0.2267169850646211</c:v>
                </c:pt>
                <c:pt idx="126">
                  <c:v>0.22060216247573475</c:v>
                </c:pt>
                <c:pt idx="127">
                  <c:v>0.21439910196318113</c:v>
                </c:pt>
                <c:pt idx="128">
                  <c:v>0.20811028466845874</c:v>
                </c:pt>
                <c:pt idx="129">
                  <c:v>0.20173822603463584</c:v>
                </c:pt>
                <c:pt idx="130">
                  <c:v>0.19528547480020619</c:v>
                </c:pt>
                <c:pt idx="131">
                  <c:v>0.18875461197962809</c:v>
                </c:pt>
                <c:pt idx="132">
                  <c:v>0.18214824983095274</c:v>
                </c:pt>
                <c:pt idx="133">
                  <c:v>0.17546903081095594</c:v>
                </c:pt>
                <c:pt idx="134">
                  <c:v>0.16871962651819067</c:v>
                </c:pt>
                <c:pt idx="135">
                  <c:v>0.16190273662438312</c:v>
                </c:pt>
                <c:pt idx="136">
                  <c:v>0.15502108779460019</c:v>
                </c:pt>
                <c:pt idx="137">
                  <c:v>0.14807743259661971</c:v>
                </c:pt>
                <c:pt idx="138">
                  <c:v>0.14107454839994019</c:v>
                </c:pt>
                <c:pt idx="139">
                  <c:v>0.13401523626486941</c:v>
                </c:pt>
                <c:pt idx="140">
                  <c:v>0.12690231982213873</c:v>
                </c:pt>
                <c:pt idx="141">
                  <c:v>0.1197386441434875</c:v>
                </c:pt>
                <c:pt idx="142">
                  <c:v>0.11252707460367288</c:v>
                </c:pt>
                <c:pt idx="143">
                  <c:v>0.10527049573435777</c:v>
                </c:pt>
                <c:pt idx="144">
                  <c:v>9.7971810070336826E-2</c:v>
                </c:pt>
                <c:pt idx="145">
                  <c:v>9.063393698856112E-2</c:v>
                </c:pt>
                <c:pt idx="146">
                  <c:v>8.3259811540426359E-2</c:v>
                </c:pt>
                <c:pt idx="147">
                  <c:v>7.5852383277791466E-2</c:v>
                </c:pt>
                <c:pt idx="148">
                  <c:v>6.8414615073197071E-2</c:v>
                </c:pt>
                <c:pt idx="149">
                  <c:v>6.0949481934756106E-2</c:v>
                </c:pt>
                <c:pt idx="150">
                  <c:v>5.3459969816190153E-2</c:v>
                </c:pt>
                <c:pt idx="151">
                  <c:v>4.5949074422487836E-2</c:v>
                </c:pt>
                <c:pt idx="152">
                  <c:v>3.8419800011662661E-2</c:v>
                </c:pt>
                <c:pt idx="153">
                  <c:v>3.0875158193090006E-2</c:v>
                </c:pt>
                <c:pt idx="154">
                  <c:v>2.3318166722903398E-2</c:v>
                </c:pt>
                <c:pt idx="155">
                  <c:v>1.575184829693237E-2</c:v>
                </c:pt>
                <c:pt idx="156">
                  <c:v>8.1792293416644134E-3</c:v>
                </c:pt>
                <c:pt idx="157">
                  <c:v>6.0333880371472805E-4</c:v>
                </c:pt>
                <c:pt idx="158">
                  <c:v>-6.9727930617120328E-3</c:v>
                </c:pt>
                <c:pt idx="159">
                  <c:v>-1.4546135902883443E-2</c:v>
                </c:pt>
                <c:pt idx="160">
                  <c:v>-2.2113660483639594E-2</c:v>
                </c:pt>
                <c:pt idx="161">
                  <c:v>-2.967233989504716E-2</c:v>
                </c:pt>
                <c:pt idx="162">
                  <c:v>-3.721915076612263E-2</c:v>
                </c:pt>
                <c:pt idx="163">
                  <c:v>-4.4751074473140223E-2</c:v>
                </c:pt>
                <c:pt idx="164">
                  <c:v>-5.2265098347041745E-2</c:v>
                </c:pt>
                <c:pt idx="165">
                  <c:v>-5.9758216878463159E-2</c:v>
                </c:pt>
                <c:pt idx="166">
                  <c:v>-6.7227432919898772E-2</c:v>
                </c:pt>
                <c:pt idx="167">
                  <c:v>-7.4669758884520251E-2</c:v>
                </c:pt>
                <c:pt idx="168">
                  <c:v>-8.2082217941171431E-2</c:v>
                </c:pt>
                <c:pt idx="169">
                  <c:v>-8.9461845205061133E-2</c:v>
                </c:pt>
                <c:pt idx="170">
                  <c:v>-9.6805688923677496E-2</c:v>
                </c:pt>
                <c:pt idx="171">
                  <c:v>-0.10411081165744972</c:v>
                </c:pt>
                <c:pt idx="172">
                  <c:v>-0.11137429145468458</c:v>
                </c:pt>
                <c:pt idx="173">
                  <c:v>-0.11859322302030832</c:v>
                </c:pt>
                <c:pt idx="174">
                  <c:v>-0.12576471887794585</c:v>
                </c:pt>
                <c:pt idx="175">
                  <c:v>-0.13288591052487275</c:v>
                </c:pt>
                <c:pt idx="176">
                  <c:v>-0.13995394957937823</c:v>
                </c:pt>
                <c:pt idx="177">
                  <c:v>-0.14696600892007972</c:v>
                </c:pt>
                <c:pt idx="178">
                  <c:v>-0.15391928381673387</c:v>
                </c:pt>
                <c:pt idx="179">
                  <c:v>-0.16081099305209101</c:v>
                </c:pt>
                <c:pt idx="180">
                  <c:v>-0.16763838003434536</c:v>
                </c:pt>
                <c:pt idx="181">
                  <c:v>-0.17439871389973455</c:v>
                </c:pt>
                <c:pt idx="182">
                  <c:v>-0.18108929060484905</c:v>
                </c:pt>
                <c:pt idx="183">
                  <c:v>-0.18770743400821324</c:v>
                </c:pt>
                <c:pt idx="184">
                  <c:v>-0.19425049694070659</c:v>
                </c:pt>
                <c:pt idx="185">
                  <c:v>-0.20071586226439581</c:v>
                </c:pt>
                <c:pt idx="186">
                  <c:v>-0.20710094391935499</c:v>
                </c:pt>
                <c:pt idx="187">
                  <c:v>-0.21340318795805557</c:v>
                </c:pt>
                <c:pt idx="188">
                  <c:v>-0.21962007356691071</c:v>
                </c:pt>
                <c:pt idx="189">
                  <c:v>-0.22574911407456782</c:v>
                </c:pt>
                <c:pt idx="190">
                  <c:v>-0.23178785794654311</c:v>
                </c:pt>
                <c:pt idx="191">
                  <c:v>-0.2377338897658034</c:v>
                </c:pt>
                <c:pt idx="192">
                  <c:v>-0.24358483119890031</c:v>
                </c:pt>
                <c:pt idx="193">
                  <c:v>-0.24933834194727209</c:v>
                </c:pt>
                <c:pt idx="194">
                  <c:v>-0.25499212068333182</c:v>
                </c:pt>
                <c:pt idx="195">
                  <c:v>-0.26054390597096788</c:v>
                </c:pt>
                <c:pt idx="196">
                  <c:v>-0.26599147717008792</c:v>
                </c:pt>
                <c:pt idx="197">
                  <c:v>-0.27133265532484574</c:v>
                </c:pt>
                <c:pt idx="198">
                  <c:v>-0.27656530403519408</c:v>
                </c:pt>
                <c:pt idx="199">
                  <c:v>-0.28168733031141657</c:v>
                </c:pt>
                <c:pt idx="200">
                  <c:v>-0.2866966854112955</c:v>
                </c:pt>
                <c:pt idx="201">
                  <c:v>-0.29159136565958127</c:v>
                </c:pt>
                <c:pt idx="202">
                  <c:v>-0.29636941324943655</c:v>
                </c:pt>
                <c:pt idx="203">
                  <c:v>-0.30102891702553125</c:v>
                </c:pt>
                <c:pt idx="204">
                  <c:v>-0.30556801324848137</c:v>
                </c:pt>
                <c:pt idx="205">
                  <c:v>-0.30998488634031768</c:v>
                </c:pt>
                <c:pt idx="206">
                  <c:v>-0.31427776961069481</c:v>
                </c:pt>
                <c:pt idx="207">
                  <c:v>-0.31844494596354189</c:v>
                </c:pt>
                <c:pt idx="208">
                  <c:v>-0.32248474858387965</c:v>
                </c:pt>
                <c:pt idx="209">
                  <c:v>-0.3263955616045231</c:v>
                </c:pt>
                <c:pt idx="210">
                  <c:v>-0.3301758207524077</c:v>
                </c:pt>
                <c:pt idx="211">
                  <c:v>-0.33382401397427669</c:v>
                </c:pt>
                <c:pt idx="212">
                  <c:v>-0.33733868204148365</c:v>
                </c:pt>
                <c:pt idx="213">
                  <c:v>-0.34071841913366302</c:v>
                </c:pt>
                <c:pt idx="214">
                  <c:v>-0.34396187340104073</c:v>
                </c:pt>
                <c:pt idx="215">
                  <c:v>-0.34706774750515507</c:v>
                </c:pt>
                <c:pt idx="216">
                  <c:v>-0.35003479913777569</c:v>
                </c:pt>
                <c:pt idx="217">
                  <c:v>-0.35286184151780953</c:v>
                </c:pt>
                <c:pt idx="218">
                  <c:v>-0.35554774386599824</c:v>
                </c:pt>
                <c:pt idx="219">
                  <c:v>-0.35809143185721376</c:v>
                </c:pt>
                <c:pt idx="220">
                  <c:v>-0.36049188805017524</c:v>
                </c:pt>
                <c:pt idx="221">
                  <c:v>-0.36274815229441104</c:v>
                </c:pt>
                <c:pt idx="222">
                  <c:v>-0.36485932211430666</c:v>
                </c:pt>
                <c:pt idx="223">
                  <c:v>-0.3668245530700826</c:v>
                </c:pt>
                <c:pt idx="224">
                  <c:v>-0.36864305909555939</c:v>
                </c:pt>
                <c:pt idx="225">
                  <c:v>-0.37031411281257315</c:v>
                </c:pt>
                <c:pt idx="226">
                  <c:v>-0.37183704582191757</c:v>
                </c:pt>
                <c:pt idx="227">
                  <c:v>-0.37321124897069446</c:v>
                </c:pt>
                <c:pt idx="228">
                  <c:v>-0.37443617259596662</c:v>
                </c:pt>
                <c:pt idx="229">
                  <c:v>-0.37551132674461618</c:v>
                </c:pt>
                <c:pt idx="230">
                  <c:v>-0.37643628136931878</c:v>
                </c:pt>
                <c:pt idx="231">
                  <c:v>-0.37721066650055723</c:v>
                </c:pt>
                <c:pt idx="232">
                  <c:v>-0.37783417239460387</c:v>
                </c:pt>
                <c:pt idx="233">
                  <c:v>-0.37830654965741456</c:v>
                </c:pt>
                <c:pt idx="234">
                  <c:v>-0.37862760934438228</c:v>
                </c:pt>
                <c:pt idx="235">
                  <c:v>-0.37879722303591301</c:v>
                </c:pt>
                <c:pt idx="236">
                  <c:v>-0.37881532288879177</c:v>
                </c:pt>
                <c:pt idx="237">
                  <c:v>-0.37868190166331867</c:v>
                </c:pt>
                <c:pt idx="238">
                  <c:v>-0.37839701272620485</c:v>
                </c:pt>
                <c:pt idx="239">
                  <c:v>-0.37796077002922679</c:v>
                </c:pt>
                <c:pt idx="240">
                  <c:v>-0.37737334806364686</c:v>
                </c:pt>
                <c:pt idx="241">
                  <c:v>-0.37663498179041893</c:v>
                </c:pt>
                <c:pt idx="242">
                  <c:v>-0.37574596654620773</c:v>
                </c:pt>
                <c:pt idx="243">
                  <c:v>-0.37470665792525737</c:v>
                </c:pt>
                <c:pt idx="244">
                  <c:v>-0.37351747163715915</c:v>
                </c:pt>
                <c:pt idx="245">
                  <c:v>-0.37217888334057253</c:v>
                </c:pt>
                <c:pt idx="246">
                  <c:v>-0.37069142845296871</c:v>
                </c:pt>
                <c:pt idx="247">
                  <c:v>-0.36905570193647008</c:v>
                </c:pt>
                <c:pt idx="248">
                  <c:v>-0.36727235805987407</c:v>
                </c:pt>
                <c:pt idx="249">
                  <c:v>-0.36534211013695345</c:v>
                </c:pt>
                <c:pt idx="250">
                  <c:v>-0.36326573024114139</c:v>
                </c:pt>
                <c:pt idx="251">
                  <c:v>-0.36104404889671132</c:v>
                </c:pt>
                <c:pt idx="252">
                  <c:v>-0.35867795474657899</c:v>
                </c:pt>
                <c:pt idx="253">
                  <c:v>-0.35616839419685703</c:v>
                </c:pt>
                <c:pt idx="254">
                  <c:v>-0.35351637103830486</c:v>
                </c:pt>
                <c:pt idx="255">
                  <c:v>-0.35072294604482623</c:v>
                </c:pt>
                <c:pt idx="256">
                  <c:v>-0.34778923654917315</c:v>
                </c:pt>
                <c:pt idx="257">
                  <c:v>-0.34471641599602854</c:v>
                </c:pt>
                <c:pt idx="258">
                  <c:v>-0.34150571347264297</c:v>
                </c:pt>
                <c:pt idx="259">
                  <c:v>-0.33815841321721729</c:v>
                </c:pt>
                <c:pt idx="260">
                  <c:v>-0.33467585410522327</c:v>
                </c:pt>
                <c:pt idx="261">
                  <c:v>-0.33105942911387259</c:v>
                </c:pt>
                <c:pt idx="262">
                  <c:v>-0.32731058476494301</c:v>
                </c:pt>
                <c:pt idx="263">
                  <c:v>-0.3234308205461906</c:v>
                </c:pt>
                <c:pt idx="264">
                  <c:v>-0.31942168831157303</c:v>
                </c:pt>
                <c:pt idx="265">
                  <c:v>-0.31528479166052997</c:v>
                </c:pt>
                <c:pt idx="266">
                  <c:v>-0.31102178529656371</c:v>
                </c:pt>
                <c:pt idx="267">
                  <c:v>-0.30663437436538088</c:v>
                </c:pt>
                <c:pt idx="268">
                  <c:v>-0.30212431377285554</c:v>
                </c:pt>
                <c:pt idx="269">
                  <c:v>-0.29749340748309172</c:v>
                </c:pt>
                <c:pt idx="270">
                  <c:v>-0.29274350779686031</c:v>
                </c:pt>
                <c:pt idx="271">
                  <c:v>-0.28787651461070507</c:v>
                </c:pt>
                <c:pt idx="272">
                  <c:v>-0.28289437465700773</c:v>
                </c:pt>
                <c:pt idx="273">
                  <c:v>-0.2777990807253225</c:v>
                </c:pt>
                <c:pt idx="274">
                  <c:v>-0.27259267086528527</c:v>
                </c:pt>
                <c:pt idx="275">
                  <c:v>-0.26727722757142264</c:v>
                </c:pt>
                <c:pt idx="276">
                  <c:v>-0.26185487695018028</c:v>
                </c:pt>
                <c:pt idx="277">
                  <c:v>-0.25632778786950949</c:v>
                </c:pt>
                <c:pt idx="278">
                  <c:v>-0.25069817109134934</c:v>
                </c:pt>
                <c:pt idx="279">
                  <c:v>-0.24496827838735008</c:v>
                </c:pt>
                <c:pt idx="280">
                  <c:v>-0.23914040163819639</c:v>
                </c:pt>
                <c:pt idx="281">
                  <c:v>-0.23321687191688326</c:v>
                </c:pt>
                <c:pt idx="282">
                  <c:v>-0.22720005855632053</c:v>
                </c:pt>
                <c:pt idx="283">
                  <c:v>-0.2210923682016287</c:v>
                </c:pt>
                <c:pt idx="284">
                  <c:v>-0.21489624384751538</c:v>
                </c:pt>
                <c:pt idx="285">
                  <c:v>-0.20861416386110787</c:v>
                </c:pt>
                <c:pt idx="286">
                  <c:v>-0.20224864099064133</c:v>
                </c:pt>
                <c:pt idx="287">
                  <c:v>-0.1958022213603908</c:v>
                </c:pt>
                <c:pt idx="288">
                  <c:v>-0.18927748345225787</c:v>
                </c:pt>
                <c:pt idx="289">
                  <c:v>-0.18267703707440988</c:v>
                </c:pt>
                <c:pt idx="290">
                  <c:v>-0.1760035223173938</c:v>
                </c:pt>
                <c:pt idx="291">
                  <c:v>-0.16925960849813279</c:v>
                </c:pt>
                <c:pt idx="292">
                  <c:v>-0.16244799309223754</c:v>
                </c:pt>
                <c:pt idx="293">
                  <c:v>-0.1555714006550494</c:v>
                </c:pt>
                <c:pt idx="294">
                  <c:v>-0.14863258173185728</c:v>
                </c:pt>
                <c:pt idx="295">
                  <c:v>-0.1416343117577134</c:v>
                </c:pt>
                <c:pt idx="296">
                  <c:v>-0.13457938994729907</c:v>
                </c:pt>
                <c:pt idx="297">
                  <c:v>-0.12747063817527346</c:v>
                </c:pt>
                <c:pt idx="298">
                  <c:v>-0.12031089984756391</c:v>
                </c:pt>
                <c:pt idx="299">
                  <c:v>-0.11310303876403895</c:v>
                </c:pt>
                <c:pt idx="300">
                  <c:v>-0.10584993797302911</c:v>
                </c:pt>
                <c:pt idx="301">
                  <c:v>-9.8554498618143735E-2</c:v>
                </c:pt>
                <c:pt idx="302">
                  <c:v>-9.121963877785326E-2</c:v>
                </c:pt>
                <c:pt idx="303">
                  <c:v>-8.3848292298297586E-2</c:v>
                </c:pt>
                <c:pt idx="304">
                  <c:v>-7.644340761978459E-2</c:v>
                </c:pt>
                <c:pt idx="305">
                  <c:v>-6.9007946597455849E-2</c:v>
                </c:pt>
                <c:pt idx="306">
                  <c:v>-6.1544883316581499E-2</c:v>
                </c:pt>
                <c:pt idx="307">
                  <c:v>-5.4057202902968338E-2</c:v>
                </c:pt>
                <c:pt idx="308">
                  <c:v>-4.6547900328946762E-2</c:v>
                </c:pt>
                <c:pt idx="309">
                  <c:v>-3.9019979215424327E-2</c:v>
                </c:pt>
                <c:pt idx="310">
                  <c:v>-3.1476450630474849E-2</c:v>
                </c:pt>
                <c:pt idx="311">
                  <c:v>-2.3920331884953922E-2</c:v>
                </c:pt>
                <c:pt idx="312">
                  <c:v>-1.6354645325612188E-2</c:v>
                </c:pt>
                <c:pt idx="313">
                  <c:v>-8.7824171261995741E-3</c:v>
                </c:pt>
                <c:pt idx="314">
                  <c:v>-1.206676077033478E-3</c:v>
                </c:pt>
                <c:pt idx="315">
                  <c:v>6.3695476264742958E-3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72512"/>
        <c:axId val="101470976"/>
      </c:scatterChart>
      <c:valAx>
        <c:axId val="101472512"/>
        <c:scaling>
          <c:orientation val="minMax"/>
        </c:scaling>
        <c:delete val="0"/>
        <c:axPos val="b"/>
        <c:numFmt formatCode="0.0" sourceLinked="0"/>
        <c:majorTickMark val="out"/>
        <c:minorTickMark val="none"/>
        <c:tickLblPos val="nextTo"/>
        <c:crossAx val="101470976"/>
        <c:crosses val="autoZero"/>
        <c:crossBetween val="midCat"/>
        <c:majorUnit val="0.1"/>
      </c:valAx>
      <c:valAx>
        <c:axId val="101470976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1472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3803</xdr:colOff>
      <xdr:row>10</xdr:row>
      <xdr:rowOff>94293</xdr:rowOff>
    </xdr:from>
    <xdr:to>
      <xdr:col>13</xdr:col>
      <xdr:colOff>312420</xdr:colOff>
      <xdr:row>31</xdr:row>
      <xdr:rowOff>167800</xdr:rowOff>
    </xdr:to>
    <xdr:graphicFrame macro="">
      <xdr:nvGraphicFramePr>
        <xdr:cNvPr id="2" name="Diagram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12</xdr:row>
      <xdr:rowOff>57150</xdr:rowOff>
    </xdr:from>
    <xdr:to>
      <xdr:col>10</xdr:col>
      <xdr:colOff>579120</xdr:colOff>
      <xdr:row>40</xdr:row>
      <xdr:rowOff>45720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D39" sqref="D39"/>
    </sheetView>
  </sheetViews>
  <sheetFormatPr baseColWidth="10" defaultRowHeight="14.4" x14ac:dyDescent="0.3"/>
  <cols>
    <col min="1" max="1" width="11.109375" customWidth="1"/>
    <col min="2" max="2" width="17.6640625" customWidth="1"/>
    <col min="3" max="3" width="21.5546875" customWidth="1"/>
    <col min="4" max="4" width="15.44140625" customWidth="1"/>
    <col min="5" max="5" width="16.109375" customWidth="1"/>
    <col min="6" max="7" width="15.6640625" customWidth="1"/>
    <col min="8" max="8" width="2.21875" customWidth="1"/>
  </cols>
  <sheetData>
    <row r="1" spans="1:9" ht="18" x14ac:dyDescent="0.35">
      <c r="A1" s="6" t="s">
        <v>30</v>
      </c>
    </row>
    <row r="3" spans="1:9" ht="15" x14ac:dyDescent="0.25">
      <c r="A3" t="s">
        <v>11</v>
      </c>
      <c r="C3">
        <v>87.968999999999994</v>
      </c>
      <c r="D3" t="s">
        <v>35</v>
      </c>
    </row>
    <row r="4" spans="1:9" x14ac:dyDescent="0.3">
      <c r="A4" t="s">
        <v>3</v>
      </c>
      <c r="C4">
        <v>0.20563400000000001</v>
      </c>
    </row>
    <row r="5" spans="1:9" x14ac:dyDescent="0.3">
      <c r="A5" t="s">
        <v>9</v>
      </c>
      <c r="C5">
        <v>0.38709900000000003</v>
      </c>
      <c r="D5" t="s">
        <v>34</v>
      </c>
    </row>
    <row r="7" spans="1:9" ht="15" x14ac:dyDescent="0.25">
      <c r="A7" s="1" t="s">
        <v>0</v>
      </c>
      <c r="B7" s="1" t="s">
        <v>1</v>
      </c>
      <c r="C7" s="1" t="s">
        <v>7</v>
      </c>
      <c r="D7" s="1" t="s">
        <v>12</v>
      </c>
      <c r="E7" s="1" t="s">
        <v>14</v>
      </c>
      <c r="F7" t="s">
        <v>29</v>
      </c>
    </row>
    <row r="8" spans="1:9" x14ac:dyDescent="0.3">
      <c r="B8" s="1" t="s">
        <v>2</v>
      </c>
      <c r="C8" s="1" t="s">
        <v>8</v>
      </c>
      <c r="D8" s="1" t="s">
        <v>13</v>
      </c>
      <c r="E8" s="1" t="s">
        <v>15</v>
      </c>
      <c r="F8" s="1" t="s">
        <v>16</v>
      </c>
      <c r="G8" s="1" t="s">
        <v>17</v>
      </c>
    </row>
    <row r="9" spans="1:9" ht="6" customHeight="1" x14ac:dyDescent="0.25"/>
    <row r="10" spans="1:9" ht="15.6" x14ac:dyDescent="0.3">
      <c r="A10" s="1">
        <v>0</v>
      </c>
      <c r="B10" s="1">
        <v>0</v>
      </c>
      <c r="C10" s="3">
        <v>0</v>
      </c>
      <c r="D10" s="1">
        <f>C$5*(1-C$4*COS(C10))</f>
        <v>0.30749828423400005</v>
      </c>
      <c r="E10" s="1">
        <f>2*ATAN(SQRT((1+C$4)/(1-C$4))*TAN(C10/2))</f>
        <v>0</v>
      </c>
      <c r="F10" s="1">
        <f>D10*COS(E10)</f>
        <v>0.30749828423400005</v>
      </c>
      <c r="G10" s="1">
        <f>D10*SIN(E10)</f>
        <v>0</v>
      </c>
      <c r="I10" s="7" t="s">
        <v>22</v>
      </c>
    </row>
    <row r="11" spans="1:9" ht="15" x14ac:dyDescent="0.25">
      <c r="A11" s="1">
        <v>4</v>
      </c>
      <c r="B11" s="1">
        <f>2*PI()/C$3*(A11-A$10)</f>
        <v>0.28569997645441403</v>
      </c>
      <c r="C11" s="1">
        <v>0.35769591872055573</v>
      </c>
      <c r="D11" s="1">
        <f>C$5*(1-C$4*COS(C11))</f>
        <v>0.31253653136561182</v>
      </c>
      <c r="E11" s="1">
        <f>2*ATAN(SQRT((1+C$4)/(1-C$4))*TAN(C11/2))</f>
        <v>0.43827437930259339</v>
      </c>
      <c r="F11" s="1">
        <f t="shared" ref="F11:F32" si="0">D11*COS(E11)</f>
        <v>0.28299724291003708</v>
      </c>
      <c r="G11" s="1">
        <f t="shared" ref="G11:G32" si="1">D11*SIN(E11)</f>
        <v>0.13263349480189959</v>
      </c>
    </row>
    <row r="12" spans="1:9" ht="15" x14ac:dyDescent="0.25">
      <c r="A12" s="1">
        <v>8</v>
      </c>
      <c r="B12" s="1">
        <f t="shared" ref="B12:B32" si="2">2*PI()/C$3*(A12-A$10)</f>
        <v>0.57139995290882806</v>
      </c>
      <c r="C12" s="1">
        <v>0.70459417248133271</v>
      </c>
      <c r="D12" s="1">
        <f t="shared" ref="D12:D32" si="3">C$5*(1-C$4*COS(C12))</f>
        <v>0.3264532461478537</v>
      </c>
      <c r="E12" s="1">
        <f t="shared" ref="E12:E32" si="4">2*ATAN(SQRT((1+C$4)/(1-C$4))*TAN(C12/2))</f>
        <v>0.85054422419198494</v>
      </c>
      <c r="F12" s="1">
        <f t="shared" si="0"/>
        <v>0.21532013317992474</v>
      </c>
      <c r="G12" s="1">
        <f t="shared" si="1"/>
        <v>0.24537514578263753</v>
      </c>
    </row>
    <row r="13" spans="1:9" ht="15" x14ac:dyDescent="0.25">
      <c r="A13" s="1">
        <v>12</v>
      </c>
      <c r="B13" s="1">
        <f t="shared" si="2"/>
        <v>0.85709992936324209</v>
      </c>
      <c r="C13" s="1">
        <v>1.0337896738549794</v>
      </c>
      <c r="D13" s="1">
        <f t="shared" si="3"/>
        <v>0.34637795855781539</v>
      </c>
      <c r="E13" s="1">
        <f t="shared" si="4"/>
        <v>1.2218600087621596</v>
      </c>
      <c r="F13" s="1">
        <f t="shared" si="0"/>
        <v>0.11842607670112409</v>
      </c>
      <c r="G13" s="1">
        <f t="shared" si="1"/>
        <v>0.32550415440030739</v>
      </c>
    </row>
    <row r="14" spans="1:9" ht="15" x14ac:dyDescent="0.25">
      <c r="A14" s="1">
        <v>16</v>
      </c>
      <c r="B14" s="1">
        <f t="shared" si="2"/>
        <v>1.1427999058176561</v>
      </c>
      <c r="C14" s="1">
        <v>1.3431275654314925</v>
      </c>
      <c r="D14" s="1">
        <f t="shared" si="3"/>
        <v>0.36913255667907091</v>
      </c>
      <c r="E14" s="1">
        <f t="shared" si="4"/>
        <v>1.5497447174130041</v>
      </c>
      <c r="F14" s="1">
        <f t="shared" si="0"/>
        <v>7.7702604389519453E-3</v>
      </c>
      <c r="G14" s="1">
        <f t="shared" si="1"/>
        <v>0.3690507654146491</v>
      </c>
    </row>
    <row r="15" spans="1:9" ht="15" x14ac:dyDescent="0.25">
      <c r="A15" s="1">
        <v>20</v>
      </c>
      <c r="B15" s="1">
        <f t="shared" si="2"/>
        <v>1.42849988227207</v>
      </c>
      <c r="C15" s="1">
        <v>1.6337268357158761</v>
      </c>
      <c r="D15" s="1">
        <f t="shared" si="3"/>
        <v>0.39210500785347363</v>
      </c>
      <c r="E15" s="1">
        <f t="shared" si="4"/>
        <v>1.8390985086311946</v>
      </c>
      <c r="F15" s="1">
        <f t="shared" si="0"/>
        <v>-0.10394497718907976</v>
      </c>
      <c r="G15" s="1">
        <f t="shared" si="1"/>
        <v>0.37807641939287129</v>
      </c>
    </row>
    <row r="16" spans="1:9" ht="15" x14ac:dyDescent="0.25">
      <c r="A16" s="1">
        <v>24</v>
      </c>
      <c r="B16" s="1">
        <f t="shared" si="2"/>
        <v>1.7141998587264842</v>
      </c>
      <c r="C16" s="1">
        <v>1.9082371363522788</v>
      </c>
      <c r="D16" s="1">
        <f t="shared" si="3"/>
        <v>0.4134526727627007</v>
      </c>
      <c r="E16" s="1">
        <f t="shared" si="4"/>
        <v>2.0972811802705071</v>
      </c>
      <c r="F16" s="1">
        <f t="shared" si="0"/>
        <v>-0.20775886452885395</v>
      </c>
      <c r="G16" s="1">
        <f t="shared" si="1"/>
        <v>0.35746239917549677</v>
      </c>
    </row>
    <row r="17" spans="1:7" ht="15" x14ac:dyDescent="0.25">
      <c r="A17" s="1">
        <v>28</v>
      </c>
      <c r="B17" s="1">
        <f t="shared" si="2"/>
        <v>1.9998998351808983</v>
      </c>
      <c r="C17" s="1">
        <v>2.1697395107975348</v>
      </c>
      <c r="D17" s="1">
        <f t="shared" si="3"/>
        <v>0.43197548998424945</v>
      </c>
      <c r="E17" s="1">
        <f t="shared" si="4"/>
        <v>2.3315577156097325</v>
      </c>
      <c r="F17" s="1">
        <f t="shared" si="0"/>
        <v>-0.29783549203961951</v>
      </c>
      <c r="G17" s="1">
        <f t="shared" si="1"/>
        <v>0.31288471299929332</v>
      </c>
    </row>
    <row r="18" spans="1:7" ht="15" x14ac:dyDescent="0.25">
      <c r="A18" s="1">
        <v>32</v>
      </c>
      <c r="B18" s="1">
        <f t="shared" si="2"/>
        <v>2.2855998116353122</v>
      </c>
      <c r="C18" s="1">
        <v>2.4212453960120479</v>
      </c>
      <c r="D18" s="1">
        <f t="shared" si="3"/>
        <v>0.44692504386943249</v>
      </c>
      <c r="E18" s="1">
        <f t="shared" si="4"/>
        <v>2.5482513516790655</v>
      </c>
      <c r="F18" s="1">
        <f t="shared" si="0"/>
        <v>-0.37053530765952214</v>
      </c>
      <c r="G18" s="1">
        <f t="shared" si="1"/>
        <v>0.24989113752863956</v>
      </c>
    </row>
    <row r="19" spans="1:7" ht="15" x14ac:dyDescent="0.25">
      <c r="A19" s="1">
        <v>36</v>
      </c>
      <c r="B19" s="1">
        <f t="shared" si="2"/>
        <v>2.5712997880897261</v>
      </c>
      <c r="C19" s="1">
        <v>2.6655370980961628</v>
      </c>
      <c r="D19" s="1">
        <f t="shared" si="3"/>
        <v>0.45784887080182879</v>
      </c>
      <c r="E19" s="1">
        <f t="shared" si="4"/>
        <v>2.7526822195689364</v>
      </c>
      <c r="F19" s="1">
        <f t="shared" si="0"/>
        <v>-0.42365797673368399</v>
      </c>
      <c r="G19" s="1">
        <f t="shared" si="1"/>
        <v>0.1736073363784808</v>
      </c>
    </row>
    <row r="20" spans="1:7" ht="15" x14ac:dyDescent="0.25">
      <c r="A20" s="1">
        <v>40</v>
      </c>
      <c r="B20" s="1">
        <f t="shared" si="2"/>
        <v>2.8569997645441401</v>
      </c>
      <c r="C20" s="1">
        <v>2.9051655460189338</v>
      </c>
      <c r="D20" s="1">
        <f t="shared" si="3"/>
        <v>0.46448530816083944</v>
      </c>
      <c r="E20" s="1">
        <f t="shared" si="4"/>
        <v>2.9493766980636251</v>
      </c>
      <c r="F20" s="1">
        <f t="shared" si="0"/>
        <v>-0.45593103157388892</v>
      </c>
      <c r="G20" s="1">
        <f t="shared" si="1"/>
        <v>8.8732721953287907E-2</v>
      </c>
    </row>
    <row r="21" spans="1:7" ht="15" x14ac:dyDescent="0.25">
      <c r="A21" s="1">
        <v>44</v>
      </c>
      <c r="B21" s="1">
        <f t="shared" si="2"/>
        <v>3.1426997409985544</v>
      </c>
      <c r="C21" s="1">
        <v>3.1425109152142148</v>
      </c>
      <c r="D21" s="1">
        <f t="shared" si="3"/>
        <v>0.46669968220616509</v>
      </c>
      <c r="E21" s="1">
        <f t="shared" si="4"/>
        <v>-3.1408472885388017</v>
      </c>
      <c r="F21" s="1">
        <f t="shared" si="0"/>
        <v>-0.46669955256421941</v>
      </c>
      <c r="G21" s="1">
        <f t="shared" si="1"/>
        <v>-3.4786160021514769E-4</v>
      </c>
    </row>
    <row r="22" spans="1:7" ht="15" x14ac:dyDescent="0.25">
      <c r="A22" s="1">
        <v>48</v>
      </c>
      <c r="B22" s="1">
        <f t="shared" si="2"/>
        <v>3.4283997174529683</v>
      </c>
      <c r="C22" s="1">
        <v>3.3798651084074036</v>
      </c>
      <c r="D22" s="1">
        <f t="shared" si="3"/>
        <v>0.46445077005578617</v>
      </c>
      <c r="E22" s="1">
        <f t="shared" si="4"/>
        <v>-2.9478716084362357</v>
      </c>
      <c r="F22" s="1">
        <f t="shared" si="0"/>
        <v>-0.45576307245694669</v>
      </c>
      <c r="G22" s="1">
        <f t="shared" si="1"/>
        <v>-8.9412189269789763E-2</v>
      </c>
    </row>
    <row r="23" spans="1:7" ht="15" x14ac:dyDescent="0.25">
      <c r="A23" s="1">
        <v>52</v>
      </c>
      <c r="B23" s="1">
        <f t="shared" si="2"/>
        <v>3.7140996939073823</v>
      </c>
      <c r="C23" s="1">
        <v>3.6195203745937468</v>
      </c>
      <c r="D23" s="1">
        <f t="shared" si="3"/>
        <v>0.45778045181143368</v>
      </c>
      <c r="E23" s="1">
        <f t="shared" si="4"/>
        <v>-2.7511330653951354</v>
      </c>
      <c r="F23" s="1">
        <f t="shared" si="0"/>
        <v>-0.42332525456519488</v>
      </c>
      <c r="G23" s="1">
        <f t="shared" si="1"/>
        <v>-0.17423739813252873</v>
      </c>
    </row>
    <row r="24" spans="1:7" ht="15" x14ac:dyDescent="0.25">
      <c r="A24" s="1">
        <v>56</v>
      </c>
      <c r="B24" s="1">
        <f t="shared" si="2"/>
        <v>3.9997996703617966</v>
      </c>
      <c r="C24" s="1">
        <v>3.8638579095462902</v>
      </c>
      <c r="D24" s="1">
        <f t="shared" si="3"/>
        <v>0.44682422311278946</v>
      </c>
      <c r="E24" s="1">
        <f t="shared" si="4"/>
        <v>-2.5466254187246276</v>
      </c>
      <c r="F24" s="1">
        <f t="shared" si="0"/>
        <v>-0.37004501540900381</v>
      </c>
      <c r="G24" s="1">
        <f t="shared" si="1"/>
        <v>-0.25043676433642487</v>
      </c>
    </row>
    <row r="25" spans="1:7" ht="15" x14ac:dyDescent="0.25">
      <c r="A25" s="1">
        <v>60</v>
      </c>
      <c r="B25" s="1">
        <f t="shared" si="2"/>
        <v>4.2854996468162101</v>
      </c>
      <c r="C25" s="1">
        <v>4.1154302477895479</v>
      </c>
      <c r="D25" s="1">
        <f t="shared" si="3"/>
        <v>0.43184493440847049</v>
      </c>
      <c r="E25" s="1">
        <f t="shared" si="4"/>
        <v>-2.3298171632139222</v>
      </c>
      <c r="F25" s="1">
        <f t="shared" si="0"/>
        <v>-0.29720059909497498</v>
      </c>
      <c r="G25" s="1">
        <f t="shared" si="1"/>
        <v>-0.3133079176654241</v>
      </c>
    </row>
    <row r="26" spans="1:7" ht="15" x14ac:dyDescent="0.25">
      <c r="A26" s="1">
        <v>64</v>
      </c>
      <c r="B26" s="1">
        <f t="shared" si="2"/>
        <v>4.5711996232706245</v>
      </c>
      <c r="C26" s="1">
        <v>4.377021603677953</v>
      </c>
      <c r="D26" s="1">
        <f t="shared" si="3"/>
        <v>0.41329687729163933</v>
      </c>
      <c r="E26" s="1">
        <f t="shared" si="4"/>
        <v>-2.095381038017551</v>
      </c>
      <c r="F26" s="1">
        <f t="shared" si="0"/>
        <v>-0.20700122974539695</v>
      </c>
      <c r="G26" s="1">
        <f t="shared" si="1"/>
        <v>-0.35772167905078628</v>
      </c>
    </row>
    <row r="27" spans="1:7" ht="15" x14ac:dyDescent="0.25">
      <c r="A27" s="1">
        <v>68</v>
      </c>
      <c r="B27" s="1">
        <f t="shared" si="2"/>
        <v>4.8568995997250388</v>
      </c>
      <c r="C27" s="1">
        <v>4.6516448621763402</v>
      </c>
      <c r="D27" s="1">
        <f t="shared" si="3"/>
        <v>0.39193130226478701</v>
      </c>
      <c r="E27" s="1">
        <f t="shared" si="4"/>
        <v>-1.8369856924465249</v>
      </c>
      <c r="F27" s="1">
        <f t="shared" si="0"/>
        <v>-0.10310024534178494</v>
      </c>
      <c r="G27" s="1">
        <f t="shared" si="1"/>
        <v>-0.37812760426268222</v>
      </c>
    </row>
    <row r="28" spans="1:7" ht="15" x14ac:dyDescent="0.25">
      <c r="A28" s="1">
        <v>72</v>
      </c>
      <c r="B28" s="1">
        <f t="shared" si="2"/>
        <v>5.1425995761794523</v>
      </c>
      <c r="C28" s="1">
        <v>4.9423802515073874</v>
      </c>
      <c r="D28" s="1">
        <f t="shared" si="3"/>
        <v>0.36895250247636741</v>
      </c>
      <c r="E28" s="1">
        <f t="shared" si="4"/>
        <v>-1.5473606350005238</v>
      </c>
      <c r="F28" s="1">
        <f t="shared" si="0"/>
        <v>8.6458656535736821E-3</v>
      </c>
      <c r="G28" s="1">
        <f t="shared" si="1"/>
        <v>-0.368851186917806</v>
      </c>
    </row>
    <row r="29" spans="1:7" ht="15" x14ac:dyDescent="0.25">
      <c r="A29" s="1">
        <v>76</v>
      </c>
      <c r="B29" s="1">
        <f t="shared" si="2"/>
        <v>5.4282995526338667</v>
      </c>
      <c r="C29" s="1">
        <v>5.2518707164902469</v>
      </c>
      <c r="D29" s="1">
        <f t="shared" si="3"/>
        <v>0.34620879662373655</v>
      </c>
      <c r="E29" s="1">
        <f t="shared" si="4"/>
        <v>-1.2191524009319228</v>
      </c>
      <c r="F29" s="1">
        <f t="shared" si="0"/>
        <v>0.11924871271500755</v>
      </c>
      <c r="G29" s="1">
        <f t="shared" si="1"/>
        <v>-0.3250234997280495</v>
      </c>
    </row>
    <row r="30" spans="1:7" ht="15" x14ac:dyDescent="0.25">
      <c r="A30" s="1">
        <v>80</v>
      </c>
      <c r="B30" s="1">
        <f t="shared" si="2"/>
        <v>5.7139995290882801</v>
      </c>
      <c r="C30" s="1">
        <v>5.5812171844154106</v>
      </c>
      <c r="D30" s="1">
        <f t="shared" si="3"/>
        <v>0.32631805799968094</v>
      </c>
      <c r="E30" s="1">
        <f t="shared" si="4"/>
        <v>-0.84749624460306405</v>
      </c>
      <c r="F30" s="1">
        <f t="shared" si="0"/>
        <v>0.2159775543659776</v>
      </c>
      <c r="G30" s="1">
        <f t="shared" si="1"/>
        <v>-0.24461637514028844</v>
      </c>
    </row>
    <row r="31" spans="1:7" ht="15" x14ac:dyDescent="0.25">
      <c r="A31" s="1">
        <v>84</v>
      </c>
      <c r="B31" s="1">
        <f t="shared" si="2"/>
        <v>5.9996995055426945</v>
      </c>
      <c r="C31" s="1">
        <v>5.9282321380002854</v>
      </c>
      <c r="D31" s="1">
        <f t="shared" si="3"/>
        <v>0.31246037270050808</v>
      </c>
      <c r="E31" s="1">
        <f t="shared" si="4"/>
        <v>-0.43494948024806784</v>
      </c>
      <c r="F31" s="1">
        <f t="shared" si="0"/>
        <v>0.28336760318656606</v>
      </c>
      <c r="G31" s="1">
        <f t="shared" si="1"/>
        <v>-0.13165973557789501</v>
      </c>
    </row>
    <row r="32" spans="1:7" ht="15" x14ac:dyDescent="0.25">
      <c r="A32" s="1">
        <v>88</v>
      </c>
      <c r="B32" s="1">
        <f t="shared" si="2"/>
        <v>6.2853994819971089</v>
      </c>
      <c r="C32" s="1">
        <v>6.2859726546684387</v>
      </c>
      <c r="D32" s="1">
        <f t="shared" si="3"/>
        <v>0.30749859345496006</v>
      </c>
      <c r="E32" s="1">
        <f t="shared" si="4"/>
        <v>3.4339058866994718E-3</v>
      </c>
      <c r="F32" s="1">
        <f t="shared" si="0"/>
        <v>0.30749678048967738</v>
      </c>
      <c r="G32" s="1">
        <f t="shared" si="1"/>
        <v>1.0559191550319272E-3</v>
      </c>
    </row>
    <row r="33" spans="1:13" ht="15" x14ac:dyDescent="0.25">
      <c r="A33" s="1"/>
      <c r="B33" s="1"/>
    </row>
    <row r="34" spans="1:13" x14ac:dyDescent="0.3">
      <c r="I34" t="s">
        <v>18</v>
      </c>
      <c r="K34">
        <f>C5</f>
        <v>0.38709900000000003</v>
      </c>
      <c r="L34" t="s">
        <v>10</v>
      </c>
    </row>
    <row r="35" spans="1:13" ht="6" customHeight="1" x14ac:dyDescent="0.3"/>
    <row r="36" spans="1:13" x14ac:dyDescent="0.3">
      <c r="I36" t="s">
        <v>19</v>
      </c>
      <c r="K36" s="4">
        <f>K34*SQRT(1-C4^2)</f>
        <v>0.37882629508858079</v>
      </c>
      <c r="L36" t="s">
        <v>10</v>
      </c>
      <c r="M36" t="s">
        <v>23</v>
      </c>
    </row>
    <row r="37" spans="1:13" ht="6" customHeight="1" x14ac:dyDescent="0.3"/>
    <row r="38" spans="1:13" x14ac:dyDescent="0.3">
      <c r="I38" t="s">
        <v>26</v>
      </c>
    </row>
    <row r="39" spans="1:13" x14ac:dyDescent="0.3">
      <c r="I39" t="s">
        <v>20</v>
      </c>
    </row>
    <row r="40" spans="1:13" x14ac:dyDescent="0.3">
      <c r="I40" t="s">
        <v>21</v>
      </c>
    </row>
    <row r="41" spans="1:13" x14ac:dyDescent="0.3">
      <c r="I41" t="s">
        <v>25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16" sqref="E16"/>
    </sheetView>
  </sheetViews>
  <sheetFormatPr baseColWidth="10" defaultRowHeight="14.4" x14ac:dyDescent="0.3"/>
  <sheetData>
    <row r="1" spans="1:4" x14ac:dyDescent="0.3">
      <c r="A1" s="5" t="s">
        <v>24</v>
      </c>
    </row>
    <row r="3" spans="1:4" x14ac:dyDescent="0.3">
      <c r="A3" t="s">
        <v>4</v>
      </c>
      <c r="C3" s="2" t="s">
        <v>5</v>
      </c>
      <c r="D3">
        <f>Merkurpositionen!C4</f>
        <v>0.20563400000000001</v>
      </c>
    </row>
    <row r="5" spans="1:4" x14ac:dyDescent="0.3">
      <c r="A5" t="s">
        <v>6</v>
      </c>
    </row>
    <row r="7" spans="1:4" ht="15" x14ac:dyDescent="0.25">
      <c r="A7" s="1">
        <v>0</v>
      </c>
      <c r="B7">
        <f>Merkurpositionen!B32</f>
        <v>6.2853994819971089</v>
      </c>
    </row>
    <row r="8" spans="1:4" ht="15" x14ac:dyDescent="0.25">
      <c r="A8" s="1">
        <v>1</v>
      </c>
      <c r="B8">
        <f>B7-((B$7-B7+D$3*SIN(B7))/(D$3*COS(B7)-1))</f>
        <v>6.2859726547707142</v>
      </c>
    </row>
    <row r="9" spans="1:4" ht="15" x14ac:dyDescent="0.25">
      <c r="A9" s="1">
        <v>2</v>
      </c>
      <c r="B9">
        <f t="shared" ref="B9:B13" si="0">B8-((B$7-B8+D$3*SIN(B8))/(D$3*COS(B8)-1))</f>
        <v>6.2859726546684387</v>
      </c>
    </row>
    <row r="10" spans="1:4" ht="15" x14ac:dyDescent="0.25">
      <c r="A10" s="1">
        <v>3</v>
      </c>
      <c r="B10">
        <f t="shared" si="0"/>
        <v>6.2859726546684387</v>
      </c>
    </row>
    <row r="11" spans="1:4" ht="15" x14ac:dyDescent="0.25">
      <c r="A11" s="1">
        <v>4</v>
      </c>
      <c r="B11">
        <f t="shared" si="0"/>
        <v>6.2859726546684387</v>
      </c>
    </row>
    <row r="12" spans="1:4" ht="15" x14ac:dyDescent="0.25">
      <c r="A12" s="1">
        <v>5</v>
      </c>
      <c r="B12">
        <f t="shared" si="0"/>
        <v>6.2859726546684387</v>
      </c>
    </row>
    <row r="13" spans="1:4" ht="15" x14ac:dyDescent="0.25">
      <c r="A13" s="1">
        <v>6</v>
      </c>
      <c r="B13">
        <f t="shared" si="0"/>
        <v>6.2859726546684387</v>
      </c>
    </row>
    <row r="15" spans="1:4" x14ac:dyDescent="0.3">
      <c r="A15" t="s">
        <v>27</v>
      </c>
    </row>
    <row r="16" spans="1:4" x14ac:dyDescent="0.3">
      <c r="A16" t="s">
        <v>28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"/>
  <sheetViews>
    <sheetView tabSelected="1" workbookViewId="0">
      <selection activeCell="S14" sqref="S14"/>
    </sheetView>
  </sheetViews>
  <sheetFormatPr baseColWidth="10" defaultRowHeight="14.4" x14ac:dyDescent="0.3"/>
  <cols>
    <col min="2" max="3" width="13.77734375" customWidth="1"/>
  </cols>
  <sheetData>
    <row r="1" spans="1:9" ht="18" x14ac:dyDescent="0.35">
      <c r="A1" s="6" t="s">
        <v>31</v>
      </c>
    </row>
    <row r="4" spans="1:9" x14ac:dyDescent="0.3">
      <c r="A4" t="s">
        <v>3</v>
      </c>
      <c r="C4">
        <f>Merkurpositionen!C4</f>
        <v>0.20563400000000001</v>
      </c>
    </row>
    <row r="5" spans="1:9" x14ac:dyDescent="0.3">
      <c r="A5" t="s">
        <v>9</v>
      </c>
      <c r="C5">
        <f>Merkurpositionen!C5</f>
        <v>0.38709900000000003</v>
      </c>
      <c r="D5" t="s">
        <v>10</v>
      </c>
    </row>
    <row r="6" spans="1:9" ht="6" customHeight="1" x14ac:dyDescent="0.3"/>
    <row r="7" spans="1:9" x14ac:dyDescent="0.3">
      <c r="A7" t="s">
        <v>33</v>
      </c>
      <c r="C7" s="4">
        <f>C5*SQRT(1-C4^2)</f>
        <v>0.37882629508858079</v>
      </c>
      <c r="D7" t="s">
        <v>10</v>
      </c>
    </row>
    <row r="8" spans="1:9" x14ac:dyDescent="0.3">
      <c r="A8" t="s">
        <v>36</v>
      </c>
      <c r="C8" s="4">
        <f>SQRT(C5^2-C7^2)</f>
        <v>7.9600715765999988E-2</v>
      </c>
      <c r="D8" t="s">
        <v>37</v>
      </c>
      <c r="I8" s="9"/>
    </row>
    <row r="10" spans="1:9" x14ac:dyDescent="0.3">
      <c r="A10" s="1" t="s">
        <v>38</v>
      </c>
      <c r="B10" t="s">
        <v>39</v>
      </c>
    </row>
    <row r="11" spans="1:9" x14ac:dyDescent="0.3">
      <c r="A11" s="1" t="s">
        <v>32</v>
      </c>
      <c r="B11" s="1" t="s">
        <v>16</v>
      </c>
      <c r="C11" s="1" t="s">
        <v>17</v>
      </c>
    </row>
    <row r="12" spans="1:9" ht="6" customHeight="1" x14ac:dyDescent="0.3"/>
    <row r="13" spans="1:9" x14ac:dyDescent="0.3">
      <c r="A13" s="8">
        <v>0</v>
      </c>
      <c r="B13" s="10">
        <f>C$5*COS(A13)-C$8</f>
        <v>0.30749828423400005</v>
      </c>
      <c r="C13" s="10">
        <f>C$7*SIN(A13)</f>
        <v>0</v>
      </c>
    </row>
    <row r="14" spans="1:9" x14ac:dyDescent="0.3">
      <c r="A14" s="8">
        <v>0.02</v>
      </c>
      <c r="B14" s="10">
        <f t="shared" ref="B14:B77" si="0">C$5*COS(A14)-C$8</f>
        <v>0.30742086701462562</v>
      </c>
      <c r="C14" s="10">
        <f t="shared" ref="C14:C77" si="1">C$7*SIN(A14)</f>
        <v>7.5760208101467693E-3</v>
      </c>
    </row>
    <row r="15" spans="1:9" x14ac:dyDescent="0.3">
      <c r="A15" s="8">
        <v>0.04</v>
      </c>
      <c r="B15" s="10">
        <f t="shared" si="0"/>
        <v>0.30718864632235793</v>
      </c>
      <c r="C15" s="10">
        <f t="shared" si="1"/>
        <v>1.5149011312981745E-2</v>
      </c>
    </row>
    <row r="16" spans="1:9" x14ac:dyDescent="0.3">
      <c r="A16" s="8">
        <v>0.06</v>
      </c>
      <c r="B16" s="10">
        <f t="shared" si="0"/>
        <v>0.30680171504237763</v>
      </c>
      <c r="C16" s="10">
        <f t="shared" si="1"/>
        <v>2.2715942413275649E-2</v>
      </c>
    </row>
    <row r="17" spans="1:3" x14ac:dyDescent="0.3">
      <c r="A17" s="8">
        <v>0.08</v>
      </c>
      <c r="B17" s="10">
        <f t="shared" si="0"/>
        <v>0.30626022794203772</v>
      </c>
      <c r="C17" s="10">
        <f t="shared" si="1"/>
        <v>3.0273787439479442E-2</v>
      </c>
    </row>
    <row r="18" spans="1:3" x14ac:dyDescent="0.3">
      <c r="A18" s="8">
        <v>0.1</v>
      </c>
      <c r="B18" s="10">
        <f t="shared" si="0"/>
        <v>0.30556440160895859</v>
      </c>
      <c r="C18" s="10">
        <f t="shared" si="1"/>
        <v>3.7819523354352555E-2</v>
      </c>
    </row>
    <row r="19" spans="1:3" x14ac:dyDescent="0.3">
      <c r="A19" s="8">
        <v>0.12</v>
      </c>
      <c r="B19" s="10">
        <f t="shared" si="0"/>
        <v>0.30471451436439584</v>
      </c>
      <c r="C19" s="10">
        <f t="shared" si="1"/>
        <v>4.5350131964137515E-2</v>
      </c>
    </row>
    <row r="20" spans="1:3" x14ac:dyDescent="0.3">
      <c r="A20" s="8">
        <v>0.14000000000000001</v>
      </c>
      <c r="B20" s="10">
        <f t="shared" si="0"/>
        <v>0.30371090615191565</v>
      </c>
      <c r="C20" s="10">
        <f t="shared" si="1"/>
        <v>5.2862601125797194E-2</v>
      </c>
    </row>
    <row r="21" spans="1:3" x14ac:dyDescent="0.3">
      <c r="A21" s="8">
        <v>0.16</v>
      </c>
      <c r="B21" s="10">
        <f t="shared" si="0"/>
        <v>0.30255397840142184</v>
      </c>
      <c r="C21" s="10">
        <f t="shared" si="1"/>
        <v>6.0353925951831831E-2</v>
      </c>
    </row>
    <row r="22" spans="1:3" x14ac:dyDescent="0.3">
      <c r="A22" s="8">
        <v>0.18</v>
      </c>
      <c r="B22" s="10">
        <f t="shared" si="0"/>
        <v>0.30124419386858908</v>
      </c>
      <c r="C22" s="10">
        <f t="shared" si="1"/>
        <v>6.7821110012194014E-2</v>
      </c>
    </row>
    <row r="23" spans="1:3" x14ac:dyDescent="0.3">
      <c r="A23" s="8">
        <v>0.2</v>
      </c>
      <c r="B23" s="10">
        <f t="shared" si="0"/>
        <v>0.29978207644976684</v>
      </c>
      <c r="C23" s="10">
        <f t="shared" si="1"/>
        <v>7.5261166532820736E-2</v>
      </c>
    </row>
    <row r="24" spans="1:3" x14ac:dyDescent="0.3">
      <c r="A24" s="8">
        <v>0.22</v>
      </c>
      <c r="B24" s="10">
        <f t="shared" si="0"/>
        <v>0.29816821097242813</v>
      </c>
      <c r="C24" s="10">
        <f t="shared" si="1"/>
        <v>8.2671119590303169E-2</v>
      </c>
    </row>
    <row r="25" spans="1:3" x14ac:dyDescent="0.3">
      <c r="A25" s="8">
        <v>0.24</v>
      </c>
      <c r="B25" s="10">
        <f t="shared" si="0"/>
        <v>0.29640324296124587</v>
      </c>
      <c r="C25" s="10">
        <f t="shared" si="1"/>
        <v>9.0048005302216363E-2</v>
      </c>
    </row>
    <row r="26" spans="1:3" x14ac:dyDescent="0.3">
      <c r="A26" s="8">
        <v>0.26</v>
      </c>
      <c r="B26" s="10">
        <f t="shared" si="0"/>
        <v>0.29448787837989199</v>
      </c>
      <c r="C26" s="10">
        <f t="shared" si="1"/>
        <v>9.7388873012632757E-2</v>
      </c>
    </row>
    <row r="27" spans="1:3" x14ac:dyDescent="0.3">
      <c r="A27" s="8">
        <v>0.28000000000000003</v>
      </c>
      <c r="B27" s="10">
        <f t="shared" si="0"/>
        <v>0.29242288334866118</v>
      </c>
      <c r="C27" s="10">
        <f t="shared" si="1"/>
        <v>0.10469078647234509</v>
      </c>
    </row>
    <row r="28" spans="1:3" x14ac:dyDescent="0.3">
      <c r="A28" s="8">
        <v>0.3</v>
      </c>
      <c r="B28" s="10">
        <f t="shared" si="0"/>
        <v>0.29020908383803301</v>
      </c>
      <c r="C28" s="10">
        <f t="shared" si="1"/>
        <v>0.111950825013327</v>
      </c>
    </row>
    <row r="29" spans="1:3" x14ac:dyDescent="0.3">
      <c r="A29" s="8">
        <v>0.32</v>
      </c>
      <c r="B29" s="10">
        <f t="shared" si="0"/>
        <v>0.2878473653382948</v>
      </c>
      <c r="C29" s="10">
        <f t="shared" si="1"/>
        <v>0.11916608471696136</v>
      </c>
    </row>
    <row r="30" spans="1:3" x14ac:dyDescent="0.3">
      <c r="A30" s="8">
        <v>0.34</v>
      </c>
      <c r="B30" s="10">
        <f t="shared" si="0"/>
        <v>0.28533867250535733</v>
      </c>
      <c r="C30" s="10">
        <f t="shared" si="1"/>
        <v>0.12633367957556887</v>
      </c>
    </row>
    <row r="31" spans="1:3" x14ac:dyDescent="0.3">
      <c r="A31" s="8">
        <v>0.36</v>
      </c>
      <c r="B31" s="10">
        <f t="shared" si="0"/>
        <v>0.28268400878290495</v>
      </c>
      <c r="C31" s="10">
        <f t="shared" si="1"/>
        <v>0.13345074264677276</v>
      </c>
    </row>
    <row r="32" spans="1:3" x14ac:dyDescent="0.3">
      <c r="A32" s="8">
        <v>0.38</v>
      </c>
      <c r="B32" s="10">
        <f t="shared" si="0"/>
        <v>0.27988443600103158</v>
      </c>
      <c r="C32" s="10">
        <f t="shared" si="1"/>
        <v>0.14051442720023749</v>
      </c>
    </row>
    <row r="33" spans="1:3" x14ac:dyDescent="0.3">
      <c r="A33" s="8">
        <v>0.4</v>
      </c>
      <c r="B33" s="10">
        <f t="shared" si="0"/>
        <v>0.2769410739515229</v>
      </c>
      <c r="C33" s="10">
        <f t="shared" si="1"/>
        <v>0.1475219078563228</v>
      </c>
    </row>
    <row r="34" spans="1:3" x14ac:dyDescent="0.3">
      <c r="A34" s="8">
        <v>0.42</v>
      </c>
      <c r="B34" s="10">
        <f t="shared" si="0"/>
        <v>0.27385509993995427</v>
      </c>
      <c r="C34" s="10">
        <f t="shared" si="1"/>
        <v>0.15447038171619812</v>
      </c>
    </row>
    <row r="35" spans="1:3" x14ac:dyDescent="0.3">
      <c r="A35" s="8">
        <v>0.44</v>
      </c>
      <c r="B35" s="10">
        <f t="shared" si="0"/>
        <v>0.27062774831478464</v>
      </c>
      <c r="C35" s="10">
        <f t="shared" si="1"/>
        <v>0.1613570694829646</v>
      </c>
    </row>
    <row r="36" spans="1:3" x14ac:dyDescent="0.3">
      <c r="A36" s="8">
        <v>0.46</v>
      </c>
      <c r="B36" s="10">
        <f t="shared" si="0"/>
        <v>0.26726030997363331</v>
      </c>
      <c r="C36" s="10">
        <f t="shared" si="1"/>
        <v>0.16817921657333681</v>
      </c>
    </row>
    <row r="37" spans="1:3" x14ac:dyDescent="0.3">
      <c r="A37" s="8">
        <v>0.48</v>
      </c>
      <c r="B37" s="10">
        <f t="shared" si="0"/>
        <v>0.26375413184693819</v>
      </c>
      <c r="C37" s="10">
        <f t="shared" si="1"/>
        <v>0.17493409421943934</v>
      </c>
    </row>
    <row r="38" spans="1:3" x14ac:dyDescent="0.3">
      <c r="A38" s="8">
        <v>0.5</v>
      </c>
      <c r="B38" s="10">
        <f t="shared" si="0"/>
        <v>0.26011061635920146</v>
      </c>
      <c r="C38" s="10">
        <f t="shared" si="1"/>
        <v>0.18161900056027758</v>
      </c>
    </row>
    <row r="39" spans="1:3" x14ac:dyDescent="0.3">
      <c r="A39" s="8">
        <v>0.52</v>
      </c>
      <c r="B39" s="10">
        <f t="shared" si="0"/>
        <v>0.25633122086803861</v>
      </c>
      <c r="C39" s="10">
        <f t="shared" si="1"/>
        <v>0.18823126172244611</v>
      </c>
    </row>
    <row r="40" spans="1:3" x14ac:dyDescent="0.3">
      <c r="A40" s="8">
        <v>0.54</v>
      </c>
      <c r="B40" s="10">
        <f t="shared" si="0"/>
        <v>0.25241745708125501</v>
      </c>
      <c r="C40" s="10">
        <f t="shared" si="1"/>
        <v>0.19476823288964237</v>
      </c>
    </row>
    <row r="41" spans="1:3" x14ac:dyDescent="0.3">
      <c r="A41" s="8">
        <v>0.56000000000000005</v>
      </c>
      <c r="B41" s="10">
        <f t="shared" si="0"/>
        <v>0.24837089045218241</v>
      </c>
      <c r="C41" s="10">
        <f t="shared" si="1"/>
        <v>0.20122729936055786</v>
      </c>
    </row>
    <row r="42" spans="1:3" x14ac:dyDescent="0.3">
      <c r="A42" s="8">
        <v>0.57999999999999996</v>
      </c>
      <c r="B42" s="10">
        <f t="shared" si="0"/>
        <v>0.24419313955351901</v>
      </c>
      <c r="C42" s="10">
        <f t="shared" si="1"/>
        <v>0.20760587759472404</v>
      </c>
    </row>
    <row r="43" spans="1:3" x14ac:dyDescent="0.3">
      <c r="A43" s="8">
        <v>0.6</v>
      </c>
      <c r="B43" s="10">
        <f t="shared" si="0"/>
        <v>0.23988587542992162</v>
      </c>
      <c r="C43" s="10">
        <f t="shared" si="1"/>
        <v>0.21390141624589379</v>
      </c>
    </row>
    <row r="44" spans="1:3" x14ac:dyDescent="0.3">
      <c r="A44" s="8">
        <v>0.62</v>
      </c>
      <c r="B44" s="10">
        <f t="shared" si="0"/>
        <v>0.23545082092961023</v>
      </c>
      <c r="C44" s="10">
        <f t="shared" si="1"/>
        <v>0.22011139718254605</v>
      </c>
    </row>
    <row r="45" spans="1:3" x14ac:dyDescent="0.3">
      <c r="A45" s="8">
        <v>0.64</v>
      </c>
      <c r="B45" s="10">
        <f t="shared" si="0"/>
        <v>0.23088975001525186</v>
      </c>
      <c r="C45" s="10">
        <f t="shared" si="1"/>
        <v>0.2262333364951048</v>
      </c>
    </row>
    <row r="46" spans="1:3" x14ac:dyDescent="0.3">
      <c r="A46" s="8">
        <v>0.66</v>
      </c>
      <c r="B46" s="10">
        <f t="shared" si="0"/>
        <v>0.22620448705439855</v>
      </c>
      <c r="C46" s="10">
        <f t="shared" si="1"/>
        <v>0.23226478548946974</v>
      </c>
    </row>
    <row r="47" spans="1:3" x14ac:dyDescent="0.3">
      <c r="A47" s="8">
        <v>0.68</v>
      </c>
      <c r="B47" s="10">
        <f t="shared" si="0"/>
        <v>0.22139690608976548</v>
      </c>
      <c r="C47" s="10">
        <f t="shared" si="1"/>
        <v>0.23820333166646146</v>
      </c>
    </row>
    <row r="48" spans="1:3" x14ac:dyDescent="0.3">
      <c r="A48" s="8">
        <v>0.7</v>
      </c>
      <c r="B48" s="10">
        <f t="shared" si="0"/>
        <v>0.21646893008963825</v>
      </c>
      <c r="C48" s="10">
        <f t="shared" si="1"/>
        <v>0.24404659968678857</v>
      </c>
    </row>
    <row r="49" spans="1:3" x14ac:dyDescent="0.3">
      <c r="A49" s="8">
        <v>0.72</v>
      </c>
      <c r="B49" s="10">
        <f t="shared" si="0"/>
        <v>0.21142253017871138</v>
      </c>
      <c r="C49" s="10">
        <f t="shared" si="1"/>
        <v>0.24979225232115232</v>
      </c>
    </row>
    <row r="50" spans="1:3" x14ac:dyDescent="0.3">
      <c r="A50" s="8">
        <v>0.74</v>
      </c>
      <c r="B50" s="10">
        <f t="shared" si="0"/>
        <v>0.20625972484966482</v>
      </c>
      <c r="C50" s="10">
        <f t="shared" si="1"/>
        <v>0.25543799138510659</v>
      </c>
    </row>
    <row r="51" spans="1:3" x14ac:dyDescent="0.3">
      <c r="A51" s="8">
        <v>0.76</v>
      </c>
      <c r="B51" s="10">
        <f t="shared" si="0"/>
        <v>0.20098257915579371</v>
      </c>
      <c r="C51" s="10">
        <f t="shared" si="1"/>
        <v>0.26098155865830125</v>
      </c>
    </row>
    <row r="52" spans="1:3" x14ac:dyDescent="0.3">
      <c r="A52" s="8">
        <v>0.78</v>
      </c>
      <c r="B52" s="10">
        <f t="shared" si="0"/>
        <v>0.19559320388501455</v>
      </c>
      <c r="C52" s="10">
        <f t="shared" si="1"/>
        <v>0.26642073678774031</v>
      </c>
    </row>
    <row r="53" spans="1:3" x14ac:dyDescent="0.3">
      <c r="A53" s="8">
        <v>0.8</v>
      </c>
      <c r="B53" s="10">
        <f t="shared" si="0"/>
        <v>0.19009375471557843</v>
      </c>
      <c r="C53" s="10">
        <f t="shared" si="1"/>
        <v>0.27175335017469343</v>
      </c>
    </row>
    <row r="54" spans="1:3" x14ac:dyDescent="0.3">
      <c r="A54" s="8">
        <v>0.82</v>
      </c>
      <c r="B54" s="10">
        <f t="shared" si="0"/>
        <v>0.18448643135382797</v>
      </c>
      <c r="C54" s="10">
        <f t="shared" si="1"/>
        <v>0.27697726584490628</v>
      </c>
    </row>
    <row r="55" spans="1:3" x14ac:dyDescent="0.3">
      <c r="A55" s="8">
        <v>0.84</v>
      </c>
      <c r="B55" s="10">
        <f t="shared" si="0"/>
        <v>0.17877347665434457</v>
      </c>
      <c r="C55" s="10">
        <f t="shared" si="1"/>
        <v>0.28209039430176219</v>
      </c>
    </row>
    <row r="56" spans="1:3" x14ac:dyDescent="0.3">
      <c r="A56" s="8">
        <v>0.86</v>
      </c>
      <c r="B56" s="10">
        <f t="shared" si="0"/>
        <v>0.17295717572283636</v>
      </c>
      <c r="C56" s="10">
        <f t="shared" si="1"/>
        <v>0.28709069036205254</v>
      </c>
    </row>
    <row r="57" spans="1:3" x14ac:dyDescent="0.3">
      <c r="A57" s="8">
        <v>0.88</v>
      </c>
      <c r="B57" s="10">
        <f t="shared" si="0"/>
        <v>0.1670398550021262</v>
      </c>
      <c r="C57" s="10">
        <f t="shared" si="1"/>
        <v>0.29197615397402288</v>
      </c>
    </row>
    <row r="58" spans="1:3" x14ac:dyDescent="0.3">
      <c r="A58" s="8">
        <v>0.9</v>
      </c>
      <c r="B58" s="10">
        <f t="shared" si="0"/>
        <v>0.16102388134160595</v>
      </c>
      <c r="C58" s="10">
        <f t="shared" si="1"/>
        <v>0.29674483101736709</v>
      </c>
    </row>
    <row r="59" spans="1:3" x14ac:dyDescent="0.3">
      <c r="A59" s="8">
        <v>0.92</v>
      </c>
      <c r="B59" s="10">
        <f t="shared" si="0"/>
        <v>0.15491166105052784</v>
      </c>
      <c r="C59" s="10">
        <f t="shared" si="1"/>
        <v>0.30139481408484931</v>
      </c>
    </row>
    <row r="60" spans="1:3" x14ac:dyDescent="0.3">
      <c r="A60" s="8">
        <v>0.94</v>
      </c>
      <c r="B60" s="10">
        <f t="shared" si="0"/>
        <v>0.14870563893551314</v>
      </c>
      <c r="C60" s="10">
        <f t="shared" si="1"/>
        <v>0.30592424324524153</v>
      </c>
    </row>
    <row r="61" spans="1:3" x14ac:dyDescent="0.3">
      <c r="A61" s="8">
        <v>0.96</v>
      </c>
      <c r="B61" s="10">
        <f t="shared" si="0"/>
        <v>0.14240829732266191</v>
      </c>
      <c r="C61" s="10">
        <f t="shared" si="1"/>
        <v>0.31033130678727128</v>
      </c>
    </row>
    <row r="62" spans="1:3" x14ac:dyDescent="0.3">
      <c r="A62" s="8">
        <v>0.98</v>
      </c>
      <c r="B62" s="10">
        <f t="shared" si="0"/>
        <v>0.13602215506465598</v>
      </c>
      <c r="C62" s="10">
        <f t="shared" si="1"/>
        <v>0.31461424194428161</v>
      </c>
    </row>
    <row r="63" spans="1:3" x14ac:dyDescent="0.3">
      <c r="A63" s="8">
        <v>1</v>
      </c>
      <c r="B63" s="10">
        <f t="shared" si="0"/>
        <v>0.12954976653325107</v>
      </c>
      <c r="C63" s="10">
        <f t="shared" si="1"/>
        <v>0.31877133559931486</v>
      </c>
    </row>
    <row r="64" spans="1:3" x14ac:dyDescent="0.3">
      <c r="A64" s="8">
        <v>1.02</v>
      </c>
      <c r="B64" s="10">
        <f t="shared" si="0"/>
        <v>0.12299372059756232</v>
      </c>
      <c r="C64" s="10">
        <f t="shared" si="1"/>
        <v>0.32280092497033624</v>
      </c>
    </row>
    <row r="65" spans="1:3" x14ac:dyDescent="0.3">
      <c r="A65" s="8">
        <v>1.04</v>
      </c>
      <c r="B65" s="10">
        <f t="shared" si="0"/>
        <v>0.11635663958855132</v>
      </c>
      <c r="C65" s="10">
        <f t="shared" si="1"/>
        <v>0.32670139827532441</v>
      </c>
    </row>
    <row r="66" spans="1:3" x14ac:dyDescent="0.3">
      <c r="A66" s="8">
        <v>1.06</v>
      </c>
      <c r="B66" s="10">
        <f t="shared" si="0"/>
        <v>0.10964117825012835</v>
      </c>
      <c r="C66" s="10">
        <f t="shared" si="1"/>
        <v>0.33047119537696301</v>
      </c>
    </row>
    <row r="67" spans="1:3" x14ac:dyDescent="0.3">
      <c r="A67" s="8">
        <v>1.08</v>
      </c>
      <c r="B67" s="10">
        <f t="shared" si="0"/>
        <v>0.10285002267729058</v>
      </c>
      <c r="C67" s="10">
        <f t="shared" si="1"/>
        <v>0.33410880840667467</v>
      </c>
    </row>
    <row r="68" spans="1:3" x14ac:dyDescent="0.3">
      <c r="A68" s="8">
        <v>1.1000000000000001</v>
      </c>
      <c r="B68" s="10">
        <f t="shared" si="0"/>
        <v>9.5985889241719566E-2</v>
      </c>
      <c r="C68" s="10">
        <f t="shared" si="1"/>
        <v>0.33761278236774839</v>
      </c>
    </row>
    <row r="69" spans="1:3" x14ac:dyDescent="0.3">
      <c r="A69" s="8">
        <v>1.1200000000000001</v>
      </c>
      <c r="B69" s="10">
        <f t="shared" si="0"/>
        <v>8.9051523505269001E-2</v>
      </c>
      <c r="C69" s="10">
        <f t="shared" si="1"/>
        <v>0.34098171571731878</v>
      </c>
    </row>
    <row r="70" spans="1:3" x14ac:dyDescent="0.3">
      <c r="A70" s="8">
        <v>1.1399999999999999</v>
      </c>
      <c r="B70" s="10">
        <f t="shared" si="0"/>
        <v>8.2049699121776523E-2</v>
      </c>
      <c r="C70" s="10">
        <f t="shared" si="1"/>
        <v>0.34421426092696439</v>
      </c>
    </row>
    <row r="71" spans="1:3" x14ac:dyDescent="0.3">
      <c r="A71" s="8">
        <v>1.1599999999999999</v>
      </c>
      <c r="B71" s="10">
        <f t="shared" si="0"/>
        <v>7.4983216727638982E-2</v>
      </c>
      <c r="C71" s="10">
        <f t="shared" si="1"/>
        <v>0.34730912502170158</v>
      </c>
    </row>
    <row r="72" spans="1:3" x14ac:dyDescent="0.3">
      <c r="A72" s="8">
        <v>1.18</v>
      </c>
      <c r="B72" s="10">
        <f t="shared" si="0"/>
        <v>6.7854902821595633E-2</v>
      </c>
      <c r="C72" s="10">
        <f t="shared" si="1"/>
        <v>0.35026507009715668</v>
      </c>
    </row>
    <row r="73" spans="1:3" x14ac:dyDescent="0.3">
      <c r="A73" s="8">
        <v>1.2</v>
      </c>
      <c r="B73" s="10">
        <f t="shared" si="0"/>
        <v>6.0667608634165912E-2</v>
      </c>
      <c r="C73" s="10">
        <f t="shared" si="1"/>
        <v>0.35308091381471157</v>
      </c>
    </row>
    <row r="74" spans="1:3" x14ac:dyDescent="0.3">
      <c r="A74" s="8">
        <v>1.22</v>
      </c>
      <c r="B74" s="10">
        <f t="shared" si="0"/>
        <v>5.3424208987195507E-2</v>
      </c>
      <c r="C74" s="10">
        <f t="shared" si="1"/>
        <v>0.35575552987442338</v>
      </c>
    </row>
    <row r="75" spans="1:3" x14ac:dyDescent="0.3">
      <c r="A75" s="8">
        <v>1.24</v>
      </c>
      <c r="B75" s="10">
        <f t="shared" si="0"/>
        <v>4.6127601143965871E-2</v>
      </c>
      <c r="C75" s="10">
        <f t="shared" si="1"/>
        <v>0.35828784846552919</v>
      </c>
    </row>
    <row r="76" spans="1:3" x14ac:dyDescent="0.3">
      <c r="A76" s="8">
        <v>1.26</v>
      </c>
      <c r="B76" s="10">
        <f t="shared" si="0"/>
        <v>3.8780703650327444E-2</v>
      </c>
      <c r="C76" s="10">
        <f t="shared" si="1"/>
        <v>0.3606768566943564</v>
      </c>
    </row>
    <row r="77" spans="1:3" x14ac:dyDescent="0.3">
      <c r="A77" s="8">
        <v>1.28</v>
      </c>
      <c r="B77" s="10">
        <f t="shared" si="0"/>
        <v>3.1386455167320373E-2</v>
      </c>
      <c r="C77" s="10">
        <f t="shared" si="1"/>
        <v>0.36292159898946652</v>
      </c>
    </row>
    <row r="78" spans="1:3" x14ac:dyDescent="0.3">
      <c r="A78" s="8">
        <v>1.3</v>
      </c>
      <c r="B78" s="10">
        <f t="shared" ref="B78:B141" si="2">C$5*COS(A78)-C$8</f>
        <v>2.394781329574916E-2</v>
      </c>
      <c r="C78" s="10">
        <f t="shared" ref="C78:C141" si="3">C$7*SIN(A78)</f>
        <v>0.36502117748387097</v>
      </c>
    </row>
    <row r="79" spans="1:3" x14ac:dyDescent="0.3">
      <c r="A79" s="8">
        <v>1.32</v>
      </c>
      <c r="B79" s="10">
        <f t="shared" si="2"/>
        <v>1.6467753393181919E-2</v>
      </c>
      <c r="C79" s="10">
        <f t="shared" si="3"/>
        <v>0.36697475237416605</v>
      </c>
    </row>
    <row r="80" spans="1:3" x14ac:dyDescent="0.3">
      <c r="A80" s="8">
        <v>1.34</v>
      </c>
      <c r="B80" s="10">
        <f t="shared" si="2"/>
        <v>8.9492673838468401E-3</v>
      </c>
      <c r="C80" s="10">
        <f t="shared" si="3"/>
        <v>0.36878154225644288</v>
      </c>
    </row>
    <row r="81" spans="1:3" x14ac:dyDescent="0.3">
      <c r="A81" s="8">
        <v>1.36</v>
      </c>
      <c r="B81" s="10">
        <f t="shared" si="2"/>
        <v>1.3953625619025217E-3</v>
      </c>
      <c r="C81" s="10">
        <f t="shared" si="3"/>
        <v>0.37044082443883886</v>
      </c>
    </row>
    <row r="82" spans="1:3" x14ac:dyDescent="0.3">
      <c r="A82" s="8">
        <v>1.38</v>
      </c>
      <c r="B82" s="10">
        <f t="shared" si="2"/>
        <v>-6.1909396114395582E-3</v>
      </c>
      <c r="C82" s="10">
        <f t="shared" si="3"/>
        <v>0.37195193523060432</v>
      </c>
    </row>
    <row r="83" spans="1:3" x14ac:dyDescent="0.3">
      <c r="A83" s="8">
        <v>1.4</v>
      </c>
      <c r="B83" s="10">
        <f t="shared" si="2"/>
        <v>-1.3806604716459572E-2</v>
      </c>
      <c r="C83" s="10">
        <f t="shared" si="3"/>
        <v>0.37331427020757069</v>
      </c>
    </row>
    <row r="84" spans="1:3" x14ac:dyDescent="0.3">
      <c r="A84" s="8">
        <v>1.42</v>
      </c>
      <c r="B84" s="10">
        <f t="shared" si="2"/>
        <v>-2.144858658865631E-2</v>
      </c>
      <c r="C84" s="10">
        <f t="shared" si="3"/>
        <v>0.3745272844539112</v>
      </c>
    </row>
    <row r="85" spans="1:3" x14ac:dyDescent="0.3">
      <c r="A85" s="8">
        <v>1.44</v>
      </c>
      <c r="B85" s="10">
        <f t="shared" si="2"/>
        <v>-2.9113828537172586E-2</v>
      </c>
      <c r="C85" s="10">
        <f t="shared" si="3"/>
        <v>0.3755904927801007</v>
      </c>
    </row>
    <row r="86" spans="1:3" x14ac:dyDescent="0.3">
      <c r="A86" s="8">
        <v>1.46</v>
      </c>
      <c r="B86" s="10">
        <f t="shared" si="2"/>
        <v>-3.6799264567430864E-2</v>
      </c>
      <c r="C86" s="10">
        <f t="shared" si="3"/>
        <v>0.37650346991698463</v>
      </c>
    </row>
    <row r="87" spans="1:3" x14ac:dyDescent="0.3">
      <c r="A87" s="8">
        <v>1.48</v>
      </c>
      <c r="B87" s="10">
        <f t="shared" si="2"/>
        <v>-4.4501820607490174E-2</v>
      </c>
      <c r="C87" s="10">
        <f t="shared" si="3"/>
        <v>0.37726585068588109</v>
      </c>
    </row>
    <row r="88" spans="1:3" x14ac:dyDescent="0.3">
      <c r="A88" s="8">
        <v>1.5</v>
      </c>
      <c r="B88" s="10">
        <f t="shared" si="2"/>
        <v>-5.2218415737633861E-2</v>
      </c>
      <c r="C88" s="10">
        <f t="shared" si="3"/>
        <v>0.37787733014464747</v>
      </c>
    </row>
    <row r="89" spans="1:3" x14ac:dyDescent="0.3">
      <c r="A89" s="8">
        <v>1.52</v>
      </c>
      <c r="B89" s="10">
        <f t="shared" si="2"/>
        <v>-5.9945963422696424E-2</v>
      </c>
      <c r="C89" s="10">
        <f t="shared" si="3"/>
        <v>0.37833766370965322</v>
      </c>
    </row>
    <row r="90" spans="1:3" x14ac:dyDescent="0.3">
      <c r="A90" s="8">
        <v>1.54</v>
      </c>
      <c r="B90" s="10">
        <f t="shared" si="2"/>
        <v>-6.7681372746636437E-2</v>
      </c>
      <c r="C90" s="10">
        <f t="shared" si="3"/>
        <v>0.37864666725361001</v>
      </c>
    </row>
    <row r="91" spans="1:3" x14ac:dyDescent="0.3">
      <c r="A91" s="8">
        <v>1.56</v>
      </c>
      <c r="B91" s="10">
        <f t="shared" si="2"/>
        <v>-7.5421549648861733E-2</v>
      </c>
      <c r="C91" s="10">
        <f t="shared" si="3"/>
        <v>0.3788042171792203</v>
      </c>
    </row>
    <row r="92" spans="1:3" x14ac:dyDescent="0.3">
      <c r="A92" s="8">
        <v>1.58</v>
      </c>
      <c r="B92" s="10">
        <f t="shared" si="2"/>
        <v>-8.3163398161812424E-2</v>
      </c>
      <c r="C92" s="10">
        <f t="shared" si="3"/>
        <v>0.37881025046861444</v>
      </c>
    </row>
    <row r="93" spans="1:3" x14ac:dyDescent="0.3">
      <c r="A93" s="8">
        <v>1.6</v>
      </c>
      <c r="B93" s="10">
        <f t="shared" si="2"/>
        <v>-9.090382164930659E-2</v>
      </c>
      <c r="C93" s="10">
        <f t="shared" si="3"/>
        <v>0.37866476470855714</v>
      </c>
    </row>
    <row r="94" spans="1:3" x14ac:dyDescent="0.3">
      <c r="A94" s="8">
        <v>1.62</v>
      </c>
      <c r="B94" s="10">
        <f t="shared" si="2"/>
        <v>-9.8639724045153504E-2</v>
      </c>
      <c r="C94" s="10">
        <f t="shared" si="3"/>
        <v>0.37836781809141262</v>
      </c>
    </row>
    <row r="95" spans="1:3" x14ac:dyDescent="0.3">
      <c r="A95" s="8">
        <v>1.64</v>
      </c>
      <c r="B95" s="10">
        <f t="shared" si="2"/>
        <v>-0.10636801109153872</v>
      </c>
      <c r="C95" s="10">
        <f t="shared" si="3"/>
        <v>0.37791952939186851</v>
      </c>
    </row>
    <row r="96" spans="1:3" x14ac:dyDescent="0.3">
      <c r="A96" s="8">
        <v>1.66</v>
      </c>
      <c r="B96" s="10">
        <f t="shared" si="2"/>
        <v>-0.11408559157668632</v>
      </c>
      <c r="C96" s="10">
        <f t="shared" si="3"/>
        <v>0.37732007791942757</v>
      </c>
    </row>
    <row r="97" spans="1:3" x14ac:dyDescent="0.3">
      <c r="A97" s="8">
        <v>1.68</v>
      </c>
      <c r="B97" s="10">
        <f t="shared" si="2"/>
        <v>-0.12178937857130186</v>
      </c>
      <c r="C97" s="10">
        <f t="shared" si="3"/>
        <v>0.37656970344668611</v>
      </c>
    </row>
    <row r="98" spans="1:3" x14ac:dyDescent="0.3">
      <c r="A98" s="8">
        <v>1.7</v>
      </c>
      <c r="B98" s="10">
        <f t="shared" si="2"/>
        <v>-0.1294762906633033</v>
      </c>
      <c r="C98" s="10">
        <f t="shared" si="3"/>
        <v>0.3756687061134284</v>
      </c>
    </row>
    <row r="99" spans="1:3" x14ac:dyDescent="0.3">
      <c r="A99" s="8">
        <v>1.72</v>
      </c>
      <c r="B99" s="10">
        <f t="shared" si="2"/>
        <v>-0.13714325319034459</v>
      </c>
      <c r="C99" s="10">
        <f t="shared" si="3"/>
        <v>0.37461744630657462</v>
      </c>
    </row>
    <row r="100" spans="1:3" x14ac:dyDescent="0.3">
      <c r="A100" s="8">
        <v>1.74</v>
      </c>
      <c r="B100" s="10">
        <f t="shared" si="2"/>
        <v>-0.14478719946963975</v>
      </c>
      <c r="C100" s="10">
        <f t="shared" si="3"/>
        <v>0.37341634451603095</v>
      </c>
    </row>
    <row r="101" spans="1:3" x14ac:dyDescent="0.3">
      <c r="A101" s="8">
        <v>1.76</v>
      </c>
      <c r="B101" s="10">
        <f t="shared" si="2"/>
        <v>-0.15240507202459497</v>
      </c>
      <c r="C101" s="10">
        <f t="shared" si="3"/>
        <v>0.37206588116649902</v>
      </c>
    </row>
    <row r="102" spans="1:3" x14ac:dyDescent="0.3">
      <c r="A102" s="8">
        <v>1.78</v>
      </c>
      <c r="B102" s="10">
        <f t="shared" si="2"/>
        <v>-0.15999382380775859</v>
      </c>
      <c r="C102" s="10">
        <f t="shared" si="3"/>
        <v>0.37056659642531276</v>
      </c>
    </row>
    <row r="103" spans="1:3" x14ac:dyDescent="0.3">
      <c r="A103" s="8">
        <v>1.8</v>
      </c>
      <c r="B103" s="10">
        <f t="shared" si="2"/>
        <v>-0.16755041941959931</v>
      </c>
      <c r="C103" s="10">
        <f t="shared" si="3"/>
        <v>0.36891908998637846</v>
      </c>
    </row>
    <row r="104" spans="1:3" x14ac:dyDescent="0.3">
      <c r="A104" s="8">
        <v>1.82</v>
      </c>
      <c r="B104" s="10">
        <f t="shared" si="2"/>
        <v>-0.17507183632262568</v>
      </c>
      <c r="C104" s="10">
        <f t="shared" si="3"/>
        <v>0.36712402083030521</v>
      </c>
    </row>
    <row r="105" spans="1:3" x14ac:dyDescent="0.3">
      <c r="A105" s="8">
        <v>1.84</v>
      </c>
      <c r="B105" s="10">
        <f t="shared" si="2"/>
        <v>-0.1825550660503607</v>
      </c>
      <c r="C105" s="10">
        <f t="shared" si="3"/>
        <v>0.36518210696082154</v>
      </c>
    </row>
    <row r="106" spans="1:3" x14ac:dyDescent="0.3">
      <c r="A106" s="8">
        <v>1.86</v>
      </c>
      <c r="B106" s="10">
        <f t="shared" si="2"/>
        <v>-0.18999711541068831</v>
      </c>
      <c r="C106" s="10">
        <f t="shared" si="3"/>
        <v>0.36309412511758338</v>
      </c>
    </row>
    <row r="107" spans="1:3" x14ac:dyDescent="0.3">
      <c r="A107" s="8">
        <v>1.88</v>
      </c>
      <c r="B107" s="10">
        <f t="shared" si="2"/>
        <v>-0.19739500768309037</v>
      </c>
      <c r="C107" s="10">
        <f t="shared" si="3"/>
        <v>0.36086091046548863</v>
      </c>
    </row>
    <row r="108" spans="1:3" x14ac:dyDescent="0.3">
      <c r="A108" s="8">
        <v>1.9</v>
      </c>
      <c r="B108" s="10">
        <f t="shared" si="2"/>
        <v>-0.20474578380929526</v>
      </c>
      <c r="C108" s="10">
        <f t="shared" si="3"/>
        <v>0.35848335626062233</v>
      </c>
    </row>
    <row r="109" spans="1:3" x14ac:dyDescent="0.3">
      <c r="A109" s="8">
        <v>1.92</v>
      </c>
      <c r="B109" s="10">
        <f t="shared" si="2"/>
        <v>-0.21204650357686156</v>
      </c>
      <c r="C109" s="10">
        <f t="shared" si="3"/>
        <v>0.35596241349296615</v>
      </c>
    </row>
    <row r="110" spans="1:3" x14ac:dyDescent="0.3">
      <c r="A110" s="8">
        <v>1.94</v>
      </c>
      <c r="B110" s="10">
        <f t="shared" si="2"/>
        <v>-0.21929424679522375</v>
      </c>
      <c r="C110" s="10">
        <f t="shared" si="3"/>
        <v>0.35329909050601505</v>
      </c>
    </row>
    <row r="111" spans="1:3" x14ac:dyDescent="0.3">
      <c r="A111" s="8">
        <v>1.96</v>
      </c>
      <c r="B111" s="10">
        <f t="shared" si="2"/>
        <v>-0.22648611446372985</v>
      </c>
      <c r="C111" s="10">
        <f t="shared" si="3"/>
        <v>0.35049445259345324</v>
      </c>
    </row>
    <row r="112" spans="1:3" x14ac:dyDescent="0.3">
      <c r="A112" s="8">
        <v>1.98</v>
      </c>
      <c r="B112" s="10">
        <f t="shared" si="2"/>
        <v>-0.23361922993120271</v>
      </c>
      <c r="C112" s="10">
        <f t="shared" si="3"/>
        <v>0.34754962157305108</v>
      </c>
    </row>
    <row r="113" spans="1:3" x14ac:dyDescent="0.3">
      <c r="A113" s="8">
        <v>2</v>
      </c>
      <c r="B113" s="10">
        <f t="shared" si="2"/>
        <v>-0.24069074004656227</v>
      </c>
      <c r="C113" s="10">
        <f t="shared" si="3"/>
        <v>0.34446577533795292</v>
      </c>
    </row>
    <row r="114" spans="1:3" x14ac:dyDescent="0.3">
      <c r="A114" s="8">
        <v>2.02</v>
      </c>
      <c r="B114" s="10">
        <f t="shared" si="2"/>
        <v>-0.247697816300048</v>
      </c>
      <c r="C114" s="10">
        <f t="shared" si="3"/>
        <v>0.34124414738553527</v>
      </c>
    </row>
    <row r="115" spans="1:3" x14ac:dyDescent="0.3">
      <c r="A115" s="8">
        <v>2.04</v>
      </c>
      <c r="B115" s="10">
        <f t="shared" si="2"/>
        <v>-0.25463765595458487</v>
      </c>
      <c r="C115" s="10">
        <f t="shared" si="3"/>
        <v>0.33788602632402476</v>
      </c>
    </row>
    <row r="116" spans="1:3" x14ac:dyDescent="0.3">
      <c r="A116" s="8">
        <v>2.06</v>
      </c>
      <c r="B116" s="10">
        <f t="shared" si="2"/>
        <v>-0.26150748316684108</v>
      </c>
      <c r="C116" s="10">
        <f t="shared" si="3"/>
        <v>0.33439275535707158</v>
      </c>
    </row>
    <row r="117" spans="1:3" x14ac:dyDescent="0.3">
      <c r="A117" s="8">
        <v>2.08</v>
      </c>
      <c r="B117" s="10">
        <f t="shared" si="2"/>
        <v>-0.26830455009752818</v>
      </c>
      <c r="C117" s="10">
        <f t="shared" si="3"/>
        <v>0.33076573174648621</v>
      </c>
    </row>
    <row r="118" spans="1:3" x14ac:dyDescent="0.3">
      <c r="A118" s="8">
        <v>2.1</v>
      </c>
      <c r="B118" s="10">
        <f t="shared" si="2"/>
        <v>-0.27502613801050024</v>
      </c>
      <c r="C118" s="10">
        <f t="shared" si="3"/>
        <v>0.32700640625335314</v>
      </c>
    </row>
    <row r="119" spans="1:3" x14ac:dyDescent="0.3">
      <c r="A119" s="8">
        <v>2.12</v>
      </c>
      <c r="B119" s="10">
        <f t="shared" si="2"/>
        <v>-0.28166955836021207</v>
      </c>
      <c r="C119" s="10">
        <f t="shared" si="3"/>
        <v>0.32311628255774605</v>
      </c>
    </row>
    <row r="120" spans="1:3" x14ac:dyDescent="0.3">
      <c r="A120" s="8">
        <v>2.14</v>
      </c>
      <c r="B120" s="10">
        <f t="shared" si="2"/>
        <v>-0.28823215386710149</v>
      </c>
      <c r="C120" s="10">
        <f t="shared" si="3"/>
        <v>0.31909691665727558</v>
      </c>
    </row>
    <row r="121" spans="1:3" x14ac:dyDescent="0.3">
      <c r="A121" s="8">
        <v>2.16</v>
      </c>
      <c r="B121" s="10">
        <f t="shared" si="2"/>
        <v>-0.29471129958046594</v>
      </c>
      <c r="C121" s="10">
        <f t="shared" si="3"/>
        <v>0.31494991624471091</v>
      </c>
    </row>
    <row r="122" spans="1:3" x14ac:dyDescent="0.3">
      <c r="A122" s="8">
        <v>2.1800000000000002</v>
      </c>
      <c r="B122" s="10">
        <f t="shared" si="2"/>
        <v>-0.30110440392840748</v>
      </c>
      <c r="C122" s="10">
        <f t="shared" si="3"/>
        <v>0.31067694006492469</v>
      </c>
    </row>
    <row r="123" spans="1:3" x14ac:dyDescent="0.3">
      <c r="A123" s="8">
        <v>2.2000000000000002</v>
      </c>
      <c r="B123" s="10">
        <f t="shared" si="2"/>
        <v>-0.30740890975442714</v>
      </c>
      <c r="C123" s="10">
        <f t="shared" si="3"/>
        <v>0.30627969725141641</v>
      </c>
    </row>
    <row r="124" spans="1:3" x14ac:dyDescent="0.3">
      <c r="A124" s="8">
        <v>2.2200000000000002</v>
      </c>
      <c r="B124" s="10">
        <f t="shared" si="2"/>
        <v>-0.31362229534025349</v>
      </c>
      <c r="C124" s="10">
        <f t="shared" si="3"/>
        <v>0.30175994664268241</v>
      </c>
    </row>
    <row r="125" spans="1:3" x14ac:dyDescent="0.3">
      <c r="A125" s="8">
        <v>2.2400000000000002</v>
      </c>
      <c r="B125" s="10">
        <f t="shared" si="2"/>
        <v>-0.31974207541449634</v>
      </c>
      <c r="C125" s="10">
        <f t="shared" si="3"/>
        <v>0.29711949607870364</v>
      </c>
    </row>
    <row r="126" spans="1:3" x14ac:dyDescent="0.3">
      <c r="A126" s="8">
        <v>2.2599999999999998</v>
      </c>
      <c r="B126" s="10">
        <f t="shared" si="2"/>
        <v>-0.32576580214672174</v>
      </c>
      <c r="C126" s="10">
        <f t="shared" si="3"/>
        <v>0.292360201677834</v>
      </c>
    </row>
    <row r="127" spans="1:3" x14ac:dyDescent="0.3">
      <c r="A127" s="8">
        <v>2.2799999999999998</v>
      </c>
      <c r="B127" s="10">
        <f t="shared" si="2"/>
        <v>-0.3316910661265523</v>
      </c>
      <c r="C127" s="10">
        <f t="shared" si="3"/>
        <v>0.28748396709437712</v>
      </c>
    </row>
    <row r="128" spans="1:3" x14ac:dyDescent="0.3">
      <c r="A128" s="8">
        <v>2.2999999999999998</v>
      </c>
      <c r="B128" s="10">
        <f t="shared" si="2"/>
        <v>-0.33751549732739861</v>
      </c>
      <c r="C128" s="10">
        <f t="shared" si="3"/>
        <v>0.28249274275715097</v>
      </c>
    </row>
    <row r="129" spans="1:3" x14ac:dyDescent="0.3">
      <c r="A129" s="8">
        <v>2.3199999999999998</v>
      </c>
      <c r="B129" s="10">
        <f t="shared" si="2"/>
        <v>-0.3432367660544382</v>
      </c>
      <c r="C129" s="10">
        <f t="shared" si="3"/>
        <v>0.27738852508934164</v>
      </c>
    </row>
    <row r="130" spans="1:3" x14ac:dyDescent="0.3">
      <c r="A130" s="8">
        <v>2.34</v>
      </c>
      <c r="B130" s="10">
        <f t="shared" si="2"/>
        <v>-0.34885258387646295</v>
      </c>
      <c r="C130" s="10">
        <f t="shared" si="3"/>
        <v>0.27217335570996093</v>
      </c>
    </row>
    <row r="131" spans="1:3" x14ac:dyDescent="0.3">
      <c r="A131" s="8">
        <v>2.36</v>
      </c>
      <c r="B131" s="10">
        <f t="shared" si="2"/>
        <v>-0.35436070454122048</v>
      </c>
      <c r="C131" s="10">
        <f t="shared" si="3"/>
        <v>0.26684932061722594</v>
      </c>
    </row>
    <row r="132" spans="1:3" x14ac:dyDescent="0.3">
      <c r="A132" s="8">
        <v>2.38</v>
      </c>
      <c r="B132" s="10">
        <f t="shared" si="2"/>
        <v>-0.35975892487388555</v>
      </c>
      <c r="C132" s="10">
        <f t="shared" si="3"/>
        <v>0.26141854935418751</v>
      </c>
    </row>
    <row r="133" spans="1:3" x14ac:dyDescent="0.3">
      <c r="A133" s="8">
        <v>2.4</v>
      </c>
      <c r="B133" s="10">
        <f t="shared" si="2"/>
        <v>-0.36504508565830057</v>
      </c>
      <c r="C133" s="10">
        <f t="shared" si="3"/>
        <v>0.25588321415694165</v>
      </c>
    </row>
    <row r="134" spans="1:3" x14ac:dyDescent="0.3">
      <c r="A134" s="8">
        <v>2.42</v>
      </c>
      <c r="B134" s="10">
        <f t="shared" si="2"/>
        <v>-0.37021707250063279</v>
      </c>
      <c r="C134" s="10">
        <f t="shared" si="3"/>
        <v>0.2502455290857637</v>
      </c>
    </row>
    <row r="135" spans="1:3" x14ac:dyDescent="0.3">
      <c r="A135" s="8">
        <v>2.44</v>
      </c>
      <c r="B135" s="10">
        <f t="shared" si="2"/>
        <v>-0.37527281667510426</v>
      </c>
      <c r="C135" s="10">
        <f t="shared" si="3"/>
        <v>0.24450774913951395</v>
      </c>
    </row>
    <row r="136" spans="1:3" x14ac:dyDescent="0.3">
      <c r="A136" s="8">
        <v>2.46</v>
      </c>
      <c r="B136" s="10">
        <f t="shared" si="2"/>
        <v>-0.38021029595145422</v>
      </c>
      <c r="C136" s="10">
        <f t="shared" si="3"/>
        <v>0.23867216935366833</v>
      </c>
    </row>
    <row r="137" spans="1:3" x14ac:dyDescent="0.3">
      <c r="A137" s="8">
        <v>2.48</v>
      </c>
      <c r="B137" s="10">
        <f t="shared" si="2"/>
        <v>-0.38502753540380424</v>
      </c>
      <c r="C137" s="10">
        <f t="shared" si="3"/>
        <v>0.23274112388233437</v>
      </c>
    </row>
    <row r="138" spans="1:3" x14ac:dyDescent="0.3">
      <c r="A138" s="8">
        <v>2.5</v>
      </c>
      <c r="B138" s="10">
        <f t="shared" si="2"/>
        <v>-0.3897226082006025</v>
      </c>
      <c r="C138" s="10">
        <f t="shared" si="3"/>
        <v>0.2267169850646211</v>
      </c>
    </row>
    <row r="139" spans="1:3" x14ac:dyDescent="0.3">
      <c r="A139" s="8">
        <v>2.52</v>
      </c>
      <c r="B139" s="10">
        <f t="shared" si="2"/>
        <v>-0.39429363637533027</v>
      </c>
      <c r="C139" s="10">
        <f t="shared" si="3"/>
        <v>0.22060216247573475</v>
      </c>
    </row>
    <row r="140" spans="1:3" x14ac:dyDescent="0.3">
      <c r="A140" s="8">
        <v>2.54</v>
      </c>
      <c r="B140" s="10">
        <f t="shared" si="2"/>
        <v>-0.39873879157766406</v>
      </c>
      <c r="C140" s="10">
        <f t="shared" si="3"/>
        <v>0.21439910196318113</v>
      </c>
    </row>
    <row r="141" spans="1:3" x14ac:dyDescent="0.3">
      <c r="A141" s="8">
        <v>2.56</v>
      </c>
      <c r="B141" s="10">
        <f t="shared" si="2"/>
        <v>-0.4030562958047908</v>
      </c>
      <c r="C141" s="10">
        <f t="shared" si="3"/>
        <v>0.20811028466845874</v>
      </c>
    </row>
    <row r="142" spans="1:3" x14ac:dyDescent="0.3">
      <c r="A142" s="8">
        <v>2.58</v>
      </c>
      <c r="B142" s="10">
        <f t="shared" ref="B142:B205" si="4">C$5*COS(A142)-C$8</f>
        <v>-0.40724442211258555</v>
      </c>
      <c r="C142" s="10">
        <f t="shared" ref="C142:C205" si="5">C$7*SIN(A142)</f>
        <v>0.20173822603463584</v>
      </c>
    </row>
    <row r="143" spans="1:3" x14ac:dyDescent="0.3">
      <c r="A143" s="8">
        <v>2.6</v>
      </c>
      <c r="B143" s="10">
        <f t="shared" si="4"/>
        <v>-0.41130149530636612</v>
      </c>
      <c r="C143" s="10">
        <f t="shared" si="5"/>
        <v>0.19528547480020619</v>
      </c>
    </row>
    <row r="144" spans="1:3" x14ac:dyDescent="0.3">
      <c r="A144" s="8">
        <v>2.62</v>
      </c>
      <c r="B144" s="10">
        <f t="shared" si="4"/>
        <v>-0.41522589261094867</v>
      </c>
      <c r="C144" s="10">
        <f t="shared" si="5"/>
        <v>0.18875461197962809</v>
      </c>
    </row>
    <row r="145" spans="1:3" x14ac:dyDescent="0.3">
      <c r="A145" s="8">
        <v>2.64</v>
      </c>
      <c r="B145" s="10">
        <f t="shared" si="4"/>
        <v>-0.41901604431973599</v>
      </c>
      <c r="C145" s="10">
        <f t="shared" si="5"/>
        <v>0.18214824983095274</v>
      </c>
    </row>
    <row r="146" spans="1:3" x14ac:dyDescent="0.3">
      <c r="A146" s="8">
        <v>2.66</v>
      </c>
      <c r="B146" s="10">
        <f t="shared" si="4"/>
        <v>-0.42267043442257907</v>
      </c>
      <c r="C146" s="10">
        <f t="shared" si="5"/>
        <v>0.17546903081095594</v>
      </c>
    </row>
    <row r="147" spans="1:3" x14ac:dyDescent="0.3">
      <c r="A147" s="8">
        <v>2.68</v>
      </c>
      <c r="B147" s="10">
        <f t="shared" si="4"/>
        <v>-0.42618760121216154</v>
      </c>
      <c r="C147" s="10">
        <f t="shared" si="5"/>
        <v>0.16871962651819067</v>
      </c>
    </row>
    <row r="148" spans="1:3" x14ac:dyDescent="0.3">
      <c r="A148" s="8">
        <v>2.7</v>
      </c>
      <c r="B148" s="10">
        <f t="shared" si="4"/>
        <v>-0.42956613786866238</v>
      </c>
      <c r="C148" s="10">
        <f t="shared" si="5"/>
        <v>0.16190273662438312</v>
      </c>
    </row>
    <row r="149" spans="1:3" x14ac:dyDescent="0.3">
      <c r="A149" s="8">
        <v>2.72</v>
      </c>
      <c r="B149" s="10">
        <f t="shared" si="4"/>
        <v>-0.43280469302246555</v>
      </c>
      <c r="C149" s="10">
        <f t="shared" si="5"/>
        <v>0.15502108779460019</v>
      </c>
    </row>
    <row r="150" spans="1:3" x14ac:dyDescent="0.3">
      <c r="A150" s="8">
        <v>2.74</v>
      </c>
      <c r="B150" s="10">
        <f t="shared" si="4"/>
        <v>-0.43590197129468972</v>
      </c>
      <c r="C150" s="10">
        <f t="shared" si="5"/>
        <v>0.14807743259661971</v>
      </c>
    </row>
    <row r="151" spans="1:3" x14ac:dyDescent="0.3">
      <c r="A151" s="8">
        <v>2.76</v>
      </c>
      <c r="B151" s="10">
        <f t="shared" si="4"/>
        <v>-0.43885673381532242</v>
      </c>
      <c r="C151" s="10">
        <f t="shared" si="5"/>
        <v>0.14107454839994019</v>
      </c>
    </row>
    <row r="152" spans="1:3" x14ac:dyDescent="0.3">
      <c r="A152" s="8">
        <v>2.78</v>
      </c>
      <c r="B152" s="10">
        <f t="shared" si="4"/>
        <v>-0.44166779871875184</v>
      </c>
      <c r="C152" s="10">
        <f t="shared" si="5"/>
        <v>0.13401523626486941</v>
      </c>
    </row>
    <row r="153" spans="1:3" x14ac:dyDescent="0.3">
      <c r="A153" s="8">
        <v>2.8</v>
      </c>
      <c r="B153" s="10">
        <f t="shared" si="4"/>
        <v>-0.44433404161649687</v>
      </c>
      <c r="C153" s="10">
        <f t="shared" si="5"/>
        <v>0.12690231982213873</v>
      </c>
    </row>
    <row r="154" spans="1:3" x14ac:dyDescent="0.3">
      <c r="A154" s="8">
        <v>2.82</v>
      </c>
      <c r="B154" s="10">
        <f t="shared" si="4"/>
        <v>-0.44685439604694788</v>
      </c>
      <c r="C154" s="10">
        <f t="shared" si="5"/>
        <v>0.1197386441434875</v>
      </c>
    </row>
    <row r="155" spans="1:3" x14ac:dyDescent="0.3">
      <c r="A155" s="8">
        <v>2.84</v>
      </c>
      <c r="B155" s="10">
        <f t="shared" si="4"/>
        <v>-0.44922785390193698</v>
      </c>
      <c r="C155" s="10">
        <f t="shared" si="5"/>
        <v>0.11252707460367288</v>
      </c>
    </row>
    <row r="156" spans="1:3" x14ac:dyDescent="0.3">
      <c r="A156" s="8">
        <v>2.86</v>
      </c>
      <c r="B156" s="10">
        <f t="shared" si="4"/>
        <v>-0.45145346582996781</v>
      </c>
      <c r="C156" s="10">
        <f t="shared" si="5"/>
        <v>0.10527049573435777</v>
      </c>
    </row>
    <row r="157" spans="1:3" x14ac:dyDescent="0.3">
      <c r="A157" s="8">
        <v>2.88</v>
      </c>
      <c r="B157" s="10">
        <f t="shared" si="4"/>
        <v>-0.45353034161594363</v>
      </c>
      <c r="C157" s="10">
        <f t="shared" si="5"/>
        <v>9.7971810070336826E-2</v>
      </c>
    </row>
    <row r="158" spans="1:3" x14ac:dyDescent="0.3">
      <c r="A158" s="8">
        <v>2.9</v>
      </c>
      <c r="B158" s="10">
        <f t="shared" si="4"/>
        <v>-0.45545765053724135</v>
      </c>
      <c r="C158" s="10">
        <f t="shared" si="5"/>
        <v>9.063393698856112E-2</v>
      </c>
    </row>
    <row r="159" spans="1:3" x14ac:dyDescent="0.3">
      <c r="A159" s="8">
        <v>2.92</v>
      </c>
      <c r="B159" s="10">
        <f t="shared" si="4"/>
        <v>-0.4572346216959895</v>
      </c>
      <c r="C159" s="10">
        <f t="shared" si="5"/>
        <v>8.3259811540426359E-2</v>
      </c>
    </row>
    <row r="160" spans="1:3" x14ac:dyDescent="0.3">
      <c r="A160" s="8">
        <v>2.94</v>
      </c>
      <c r="B160" s="10">
        <f t="shared" si="4"/>
        <v>-0.4588605443274173</v>
      </c>
      <c r="C160" s="10">
        <f t="shared" si="5"/>
        <v>7.5852383277791466E-2</v>
      </c>
    </row>
    <row r="161" spans="1:3" x14ac:dyDescent="0.3">
      <c r="A161" s="8">
        <v>2.96</v>
      </c>
      <c r="B161" s="10">
        <f t="shared" si="4"/>
        <v>-0.46033476808415086</v>
      </c>
      <c r="C161" s="10">
        <f t="shared" si="5"/>
        <v>6.8414615073197071E-2</v>
      </c>
    </row>
    <row r="162" spans="1:3" x14ac:dyDescent="0.3">
      <c r="A162" s="8">
        <v>2.98</v>
      </c>
      <c r="B162" s="10">
        <f t="shared" si="4"/>
        <v>-0.46165670329634345</v>
      </c>
      <c r="C162" s="10">
        <f t="shared" si="5"/>
        <v>6.0949481934756106E-2</v>
      </c>
    </row>
    <row r="163" spans="1:3" x14ac:dyDescent="0.3">
      <c r="A163" s="8">
        <v>3</v>
      </c>
      <c r="B163" s="10">
        <f t="shared" si="4"/>
        <v>-0.46282582120753579</v>
      </c>
      <c r="C163" s="10">
        <f t="shared" si="5"/>
        <v>5.3459969816190153E-2</v>
      </c>
    </row>
    <row r="164" spans="1:3" x14ac:dyDescent="0.3">
      <c r="A164" s="8">
        <v>3.02</v>
      </c>
      <c r="B164" s="10">
        <f t="shared" si="4"/>
        <v>-0.46384165418615153</v>
      </c>
      <c r="C164" s="10">
        <f t="shared" si="5"/>
        <v>4.5949074422487836E-2</v>
      </c>
    </row>
    <row r="165" spans="1:3" x14ac:dyDescent="0.3">
      <c r="A165" s="8">
        <v>3.04</v>
      </c>
      <c r="B165" s="10">
        <f t="shared" si="4"/>
        <v>-0.4647037959125434</v>
      </c>
      <c r="C165" s="10">
        <f t="shared" si="5"/>
        <v>3.8419800011662661E-2</v>
      </c>
    </row>
    <row r="166" spans="1:3" x14ac:dyDescent="0.3">
      <c r="A166" s="8">
        <v>3.06</v>
      </c>
      <c r="B166" s="10">
        <f t="shared" si="4"/>
        <v>-0.4654119015415159</v>
      </c>
      <c r="C166" s="10">
        <f t="shared" si="5"/>
        <v>3.0875158193090006E-2</v>
      </c>
    </row>
    <row r="167" spans="1:3" x14ac:dyDescent="0.3">
      <c r="A167" s="8">
        <v>3.08</v>
      </c>
      <c r="B167" s="10">
        <f t="shared" si="4"/>
        <v>-0.46596568784025877</v>
      </c>
      <c r="C167" s="10">
        <f t="shared" si="5"/>
        <v>2.3318166722903398E-2</v>
      </c>
    </row>
    <row r="168" spans="1:3" x14ac:dyDescent="0.3">
      <c r="A168" s="8">
        <v>3.1</v>
      </c>
      <c r="B168" s="10">
        <f t="shared" si="4"/>
        <v>-0.4663649333016362</v>
      </c>
      <c r="C168" s="10">
        <f t="shared" si="5"/>
        <v>1.575184829693237E-2</v>
      </c>
    </row>
    <row r="169" spans="1:3" x14ac:dyDescent="0.3">
      <c r="A169" s="8">
        <v>3.12</v>
      </c>
      <c r="B169" s="10">
        <f t="shared" si="4"/>
        <v>-0.46660947823278687</v>
      </c>
      <c r="C169" s="10">
        <f t="shared" si="5"/>
        <v>8.1792293416644134E-3</v>
      </c>
    </row>
    <row r="170" spans="1:3" x14ac:dyDescent="0.3">
      <c r="A170" s="8">
        <v>3.14</v>
      </c>
      <c r="B170" s="10">
        <f t="shared" si="4"/>
        <v>-0.46669922481899884</v>
      </c>
      <c r="C170" s="10">
        <f t="shared" si="5"/>
        <v>6.0333880371472805E-4</v>
      </c>
    </row>
    <row r="171" spans="1:3" x14ac:dyDescent="0.3">
      <c r="A171" s="8">
        <v>3.16</v>
      </c>
      <c r="B171" s="10">
        <f t="shared" si="4"/>
        <v>-0.46663413716283419</v>
      </c>
      <c r="C171" s="10">
        <f t="shared" si="5"/>
        <v>-6.9727930617120328E-3</v>
      </c>
    </row>
    <row r="172" spans="1:3" x14ac:dyDescent="0.3">
      <c r="A172" s="8">
        <v>3.18</v>
      </c>
      <c r="B172" s="10">
        <f t="shared" si="4"/>
        <v>-0.46641424129848774</v>
      </c>
      <c r="C172" s="10">
        <f t="shared" si="5"/>
        <v>-1.4546135902883443E-2</v>
      </c>
    </row>
    <row r="173" spans="1:3" x14ac:dyDescent="0.3">
      <c r="A173" s="8">
        <v>3.2</v>
      </c>
      <c r="B173" s="10">
        <f t="shared" si="4"/>
        <v>-0.46603962518137315</v>
      </c>
      <c r="C173" s="10">
        <f t="shared" si="5"/>
        <v>-2.2113660483639594E-2</v>
      </c>
    </row>
    <row r="174" spans="1:3" x14ac:dyDescent="0.3">
      <c r="A174" s="8">
        <v>3.22</v>
      </c>
      <c r="B174" s="10">
        <f t="shared" si="4"/>
        <v>-0.46551043865294245</v>
      </c>
      <c r="C174" s="10">
        <f t="shared" si="5"/>
        <v>-2.967233989504716E-2</v>
      </c>
    </row>
    <row r="175" spans="1:3" x14ac:dyDescent="0.3">
      <c r="A175" s="8">
        <v>3.24</v>
      </c>
      <c r="B175" s="10">
        <f t="shared" si="4"/>
        <v>-0.46482689338075139</v>
      </c>
      <c r="C175" s="10">
        <f t="shared" si="5"/>
        <v>-3.721915076612263E-2</v>
      </c>
    </row>
    <row r="176" spans="1:3" x14ac:dyDescent="0.3">
      <c r="A176" s="8">
        <v>3.26</v>
      </c>
      <c r="B176" s="10">
        <f t="shared" si="4"/>
        <v>-0.46398926277379499</v>
      </c>
      <c r="C176" s="10">
        <f t="shared" si="5"/>
        <v>-4.4751074473140223E-2</v>
      </c>
    </row>
    <row r="177" spans="1:3" x14ac:dyDescent="0.3">
      <c r="A177" s="8">
        <v>3.28</v>
      </c>
      <c r="B177" s="10">
        <f t="shared" si="4"/>
        <v>-0.46299788187314778</v>
      </c>
      <c r="C177" s="10">
        <f t="shared" si="5"/>
        <v>-5.2265098347041745E-2</v>
      </c>
    </row>
    <row r="178" spans="1:3" x14ac:dyDescent="0.3">
      <c r="A178" s="8">
        <v>3.3</v>
      </c>
      <c r="B178" s="10">
        <f t="shared" si="4"/>
        <v>-0.46185314721795168</v>
      </c>
      <c r="C178" s="10">
        <f t="shared" si="5"/>
        <v>-5.9758216878463159E-2</v>
      </c>
    </row>
    <row r="179" spans="1:3" x14ac:dyDescent="0.3">
      <c r="A179" s="8">
        <v>3.32</v>
      </c>
      <c r="B179" s="10">
        <f t="shared" si="4"/>
        <v>-0.460555516686806</v>
      </c>
      <c r="C179" s="10">
        <f t="shared" si="5"/>
        <v>-6.7227432919898772E-2</v>
      </c>
    </row>
    <row r="180" spans="1:3" x14ac:dyDescent="0.3">
      <c r="A180" s="8">
        <v>3.34</v>
      </c>
      <c r="B180" s="10">
        <f t="shared" si="4"/>
        <v>-0.45910550931462157</v>
      </c>
      <c r="C180" s="10">
        <f t="shared" si="5"/>
        <v>-7.4669758884520251E-2</v>
      </c>
    </row>
    <row r="181" spans="1:3" x14ac:dyDescent="0.3">
      <c r="A181" s="8">
        <v>3.36</v>
      </c>
      <c r="B181" s="10">
        <f t="shared" si="4"/>
        <v>-0.4575037050850142</v>
      </c>
      <c r="C181" s="10">
        <f t="shared" si="5"/>
        <v>-8.2082217941171431E-2</v>
      </c>
    </row>
    <row r="182" spans="1:3" x14ac:dyDescent="0.3">
      <c r="A182" s="8">
        <v>3.38</v>
      </c>
      <c r="B182" s="10">
        <f t="shared" si="4"/>
        <v>-0.45575074469831856</v>
      </c>
      <c r="C182" s="10">
        <f t="shared" si="5"/>
        <v>-8.9461845205061133E-2</v>
      </c>
    </row>
    <row r="183" spans="1:3" x14ac:dyDescent="0.3">
      <c r="A183" s="8">
        <v>3.4</v>
      </c>
      <c r="B183" s="10">
        <f t="shared" si="4"/>
        <v>-0.45384732931531679</v>
      </c>
      <c r="C183" s="10">
        <f t="shared" si="5"/>
        <v>-9.6805688923677496E-2</v>
      </c>
    </row>
    <row r="184" spans="1:3" x14ac:dyDescent="0.3">
      <c r="A184" s="8">
        <v>3.42</v>
      </c>
      <c r="B184" s="10">
        <f t="shared" si="4"/>
        <v>-0.45179422027678362</v>
      </c>
      <c r="C184" s="10">
        <f t="shared" si="5"/>
        <v>-0.10411081165744972</v>
      </c>
    </row>
    <row r="185" spans="1:3" x14ac:dyDescent="0.3">
      <c r="A185" s="8">
        <v>3.44</v>
      </c>
      <c r="B185" s="10">
        <f t="shared" si="4"/>
        <v>-0.44959223879896004</v>
      </c>
      <c r="C185" s="10">
        <f t="shared" si="5"/>
        <v>-0.11137429145468458</v>
      </c>
    </row>
    <row r="186" spans="1:3" x14ac:dyDescent="0.3">
      <c r="A186" s="8">
        <v>3.46</v>
      </c>
      <c r="B186" s="10">
        <f t="shared" si="4"/>
        <v>-0.44724226564507785</v>
      </c>
      <c r="C186" s="10">
        <f t="shared" si="5"/>
        <v>-0.11859322302030832</v>
      </c>
    </row>
    <row r="187" spans="1:3" x14ac:dyDescent="0.3">
      <c r="A187" s="8">
        <v>3.48</v>
      </c>
      <c r="B187" s="10">
        <f t="shared" si="4"/>
        <v>-0.44474524077306593</v>
      </c>
      <c r="C187" s="10">
        <f t="shared" si="5"/>
        <v>-0.12576471887794585</v>
      </c>
    </row>
    <row r="188" spans="1:3" x14ac:dyDescent="0.3">
      <c r="A188" s="8">
        <v>3.5</v>
      </c>
      <c r="B188" s="10">
        <f t="shared" si="4"/>
        <v>-0.44210216295957999</v>
      </c>
      <c r="C188" s="10">
        <f t="shared" si="5"/>
        <v>-0.13288591052487275</v>
      </c>
    </row>
    <row r="189" spans="1:3" x14ac:dyDescent="0.3">
      <c r="A189" s="8">
        <v>3.52</v>
      </c>
      <c r="B189" s="10">
        <f t="shared" si="4"/>
        <v>-0.43931408940050476</v>
      </c>
      <c r="C189" s="10">
        <f t="shared" si="5"/>
        <v>-0.13995394957937823</v>
      </c>
    </row>
    <row r="190" spans="1:3" x14ac:dyDescent="0.3">
      <c r="A190" s="8">
        <v>3.54</v>
      </c>
      <c r="B190" s="10">
        <f t="shared" si="4"/>
        <v>-0.43638213528809011</v>
      </c>
      <c r="C190" s="10">
        <f t="shared" si="5"/>
        <v>-0.14696600892007972</v>
      </c>
    </row>
    <row r="191" spans="1:3" x14ac:dyDescent="0.3">
      <c r="A191" s="8">
        <v>3.56</v>
      </c>
      <c r="B191" s="10">
        <f t="shared" si="4"/>
        <v>-0.43330747336488884</v>
      </c>
      <c r="C191" s="10">
        <f t="shared" si="5"/>
        <v>-0.15391928381673387</v>
      </c>
    </row>
    <row r="192" spans="1:3" x14ac:dyDescent="0.3">
      <c r="A192" s="8">
        <v>3.58</v>
      </c>
      <c r="B192" s="10">
        <f t="shared" si="4"/>
        <v>-0.43009133345467515</v>
      </c>
      <c r="C192" s="10">
        <f t="shared" si="5"/>
        <v>-0.16081099305209101</v>
      </c>
    </row>
    <row r="193" spans="1:3" x14ac:dyDescent="0.3">
      <c r="A193" s="8">
        <v>3.6</v>
      </c>
      <c r="B193" s="10">
        <f t="shared" si="4"/>
        <v>-0.42673500197053199</v>
      </c>
      <c r="C193" s="10">
        <f t="shared" si="5"/>
        <v>-0.16763838003434536</v>
      </c>
    </row>
    <row r="194" spans="1:3" x14ac:dyDescent="0.3">
      <c r="A194" s="8">
        <v>3.62</v>
      </c>
      <c r="B194" s="10">
        <f t="shared" si="4"/>
        <v>-0.42323982140030236</v>
      </c>
      <c r="C194" s="10">
        <f t="shared" si="5"/>
        <v>-0.17439871389973455</v>
      </c>
    </row>
    <row r="195" spans="1:3" x14ac:dyDescent="0.3">
      <c r="A195" s="8">
        <v>3.64</v>
      </c>
      <c r="B195" s="10">
        <f t="shared" si="4"/>
        <v>-0.41960718976961275</v>
      </c>
      <c r="C195" s="10">
        <f t="shared" si="5"/>
        <v>-0.18108929060484905</v>
      </c>
    </row>
    <row r="196" spans="1:3" x14ac:dyDescent="0.3">
      <c r="A196" s="8">
        <v>3.66</v>
      </c>
      <c r="B196" s="10">
        <f t="shared" si="4"/>
        <v>-0.41583856008268083</v>
      </c>
      <c r="C196" s="10">
        <f t="shared" si="5"/>
        <v>-0.18770743400821324</v>
      </c>
    </row>
    <row r="197" spans="1:3" x14ac:dyDescent="0.3">
      <c r="A197" s="8">
        <v>3.68</v>
      </c>
      <c r="B197" s="10">
        <f t="shared" si="4"/>
        <v>-0.41193543974113384</v>
      </c>
      <c r="C197" s="10">
        <f t="shared" si="5"/>
        <v>-0.19425049694070659</v>
      </c>
    </row>
    <row r="198" spans="1:3" x14ac:dyDescent="0.3">
      <c r="A198" s="8">
        <v>3.7</v>
      </c>
      <c r="B198" s="10">
        <f t="shared" si="4"/>
        <v>-0.40789938994106723</v>
      </c>
      <c r="C198" s="10">
        <f t="shared" si="5"/>
        <v>-0.20071586226439581</v>
      </c>
    </row>
    <row r="199" spans="1:3" x14ac:dyDescent="0.3">
      <c r="A199" s="8">
        <v>3.72</v>
      </c>
      <c r="B199" s="10">
        <f t="shared" si="4"/>
        <v>-0.40373202504858796</v>
      </c>
      <c r="C199" s="10">
        <f t="shared" si="5"/>
        <v>-0.20710094391935499</v>
      </c>
    </row>
    <row r="200" spans="1:3" x14ac:dyDescent="0.3">
      <c r="A200" s="8">
        <v>3.74</v>
      </c>
      <c r="B200" s="10">
        <f t="shared" si="4"/>
        <v>-0.39943501195408881</v>
      </c>
      <c r="C200" s="10">
        <f t="shared" si="5"/>
        <v>-0.21340318795805557</v>
      </c>
    </row>
    <row r="201" spans="1:3" x14ac:dyDescent="0.3">
      <c r="A201" s="8">
        <v>3.76</v>
      </c>
      <c r="B201" s="10">
        <f t="shared" si="4"/>
        <v>-0.39501006940551492</v>
      </c>
      <c r="C201" s="10">
        <f t="shared" si="5"/>
        <v>-0.21962007356691071</v>
      </c>
    </row>
    <row r="202" spans="1:3" x14ac:dyDescent="0.3">
      <c r="A202" s="8">
        <v>3.78</v>
      </c>
      <c r="B202" s="10">
        <f t="shared" si="4"/>
        <v>-0.39045896732088714</v>
      </c>
      <c r="C202" s="10">
        <f t="shared" si="5"/>
        <v>-0.22574911407456782</v>
      </c>
    </row>
    <row r="203" spans="1:3" x14ac:dyDescent="0.3">
      <c r="A203" s="8">
        <v>3.8</v>
      </c>
      <c r="B203" s="10">
        <f t="shared" si="4"/>
        <v>-0.38578352608035882</v>
      </c>
      <c r="C203" s="10">
        <f t="shared" si="5"/>
        <v>-0.23178785794654311</v>
      </c>
    </row>
    <row r="204" spans="1:3" x14ac:dyDescent="0.3">
      <c r="A204" s="8">
        <v>3.82</v>
      </c>
      <c r="B204" s="10">
        <f t="shared" si="4"/>
        <v>-0.38098561579808782</v>
      </c>
      <c r="C204" s="10">
        <f t="shared" si="5"/>
        <v>-0.2377338897658034</v>
      </c>
    </row>
    <row r="205" spans="1:3" x14ac:dyDescent="0.3">
      <c r="A205" s="8">
        <v>3.84</v>
      </c>
      <c r="B205" s="10">
        <f t="shared" si="4"/>
        <v>-0.37606715557421572</v>
      </c>
      <c r="C205" s="10">
        <f t="shared" si="5"/>
        <v>-0.24358483119890031</v>
      </c>
    </row>
    <row r="206" spans="1:3" x14ac:dyDescent="0.3">
      <c r="A206" s="8">
        <v>3.86</v>
      </c>
      <c r="B206" s="10">
        <f t="shared" ref="B206:B269" si="6">C$5*COS(A206)-C$8</f>
        <v>-0.37103011272725345</v>
      </c>
      <c r="C206" s="10">
        <f t="shared" ref="C206:C269" si="7">C$7*SIN(A206)</f>
        <v>-0.24933834194727209</v>
      </c>
    </row>
    <row r="207" spans="1:3" x14ac:dyDescent="0.3">
      <c r="A207" s="8">
        <v>3.88</v>
      </c>
      <c r="B207" s="10">
        <f t="shared" si="6"/>
        <v>-0.36587650200718019</v>
      </c>
      <c r="C207" s="10">
        <f t="shared" si="7"/>
        <v>-0.25499212068333182</v>
      </c>
    </row>
    <row r="208" spans="1:3" x14ac:dyDescent="0.3">
      <c r="A208" s="8">
        <v>3.9</v>
      </c>
      <c r="B208" s="10">
        <f t="shared" si="6"/>
        <v>-0.36060838478957008</v>
      </c>
      <c r="C208" s="10">
        <f t="shared" si="7"/>
        <v>-0.26054390597096788</v>
      </c>
    </row>
    <row r="209" spans="1:3" x14ac:dyDescent="0.3">
      <c r="A209" s="8">
        <v>3.92</v>
      </c>
      <c r="B209" s="10">
        <f t="shared" si="6"/>
        <v>-0.35522786825106945</v>
      </c>
      <c r="C209" s="10">
        <f t="shared" si="7"/>
        <v>-0.26599147717008792</v>
      </c>
    </row>
    <row r="210" spans="1:3" x14ac:dyDescent="0.3">
      <c r="A210" s="8">
        <v>3.94</v>
      </c>
      <c r="B210" s="10">
        <f t="shared" si="6"/>
        <v>-0.34973710452655454</v>
      </c>
      <c r="C210" s="10">
        <f t="shared" si="7"/>
        <v>-0.27133265532484574</v>
      </c>
    </row>
    <row r="211" spans="1:3" x14ac:dyDescent="0.3">
      <c r="A211" s="8">
        <v>3.96</v>
      </c>
      <c r="B211" s="10">
        <f t="shared" si="6"/>
        <v>-0.34413828984830586</v>
      </c>
      <c r="C211" s="10">
        <f t="shared" si="7"/>
        <v>-0.27656530403519408</v>
      </c>
    </row>
    <row r="212" spans="1:3" x14ac:dyDescent="0.3">
      <c r="A212" s="8">
        <v>3.98</v>
      </c>
      <c r="B212" s="10">
        <f t="shared" si="6"/>
        <v>-0.3384336636675449</v>
      </c>
      <c r="C212" s="10">
        <f t="shared" si="7"/>
        <v>-0.28168733031141657</v>
      </c>
    </row>
    <row r="213" spans="1:3" x14ac:dyDescent="0.3">
      <c r="A213" s="8">
        <v>4</v>
      </c>
      <c r="B213" s="10">
        <f t="shared" si="6"/>
        <v>-0.33262550775868333</v>
      </c>
      <c r="C213" s="10">
        <f t="shared" si="7"/>
        <v>-0.2866966854112955</v>
      </c>
    </row>
    <row r="214" spans="1:3" x14ac:dyDescent="0.3">
      <c r="A214" s="8">
        <v>4.0199999999999996</v>
      </c>
      <c r="B214" s="10">
        <f t="shared" si="6"/>
        <v>-0.32671614530664367</v>
      </c>
      <c r="C214" s="10">
        <f t="shared" si="7"/>
        <v>-0.29159136565958127</v>
      </c>
    </row>
    <row r="215" spans="1:3" x14ac:dyDescent="0.3">
      <c r="A215" s="8">
        <v>4.04</v>
      </c>
      <c r="B215" s="10">
        <f t="shared" si="6"/>
        <v>-0.32070793997761599</v>
      </c>
      <c r="C215" s="10">
        <f t="shared" si="7"/>
        <v>-0.29636941324943655</v>
      </c>
    </row>
    <row r="216" spans="1:3" x14ac:dyDescent="0.3">
      <c r="A216" s="8">
        <v>4.0599999999999996</v>
      </c>
      <c r="B216" s="10">
        <f t="shared" si="6"/>
        <v>-0.31460329497362399</v>
      </c>
      <c r="C216" s="10">
        <f t="shared" si="7"/>
        <v>-0.30102891702553125</v>
      </c>
    </row>
    <row r="217" spans="1:3" x14ac:dyDescent="0.3">
      <c r="A217" s="8">
        <v>4.08</v>
      </c>
      <c r="B217" s="10">
        <f t="shared" si="6"/>
        <v>-0.30840465207127465</v>
      </c>
      <c r="C217" s="10">
        <f t="shared" si="7"/>
        <v>-0.30556801324848137</v>
      </c>
    </row>
    <row r="218" spans="1:3" x14ac:dyDescent="0.3">
      <c r="A218" s="8">
        <v>4.0999999999999996</v>
      </c>
      <c r="B218" s="10">
        <f t="shared" si="6"/>
        <v>-0.30211449064508195</v>
      </c>
      <c r="C218" s="10">
        <f t="shared" si="7"/>
        <v>-0.30998488634031768</v>
      </c>
    </row>
    <row r="219" spans="1:3" x14ac:dyDescent="0.3">
      <c r="A219" s="8">
        <v>4.12</v>
      </c>
      <c r="B219" s="10">
        <f t="shared" si="6"/>
        <v>-0.29573532667574814</v>
      </c>
      <c r="C219" s="10">
        <f t="shared" si="7"/>
        <v>-0.31427776961069481</v>
      </c>
    </row>
    <row r="220" spans="1:3" x14ac:dyDescent="0.3">
      <c r="A220" s="8">
        <v>4.1399999999999997</v>
      </c>
      <c r="B220" s="10">
        <f t="shared" si="6"/>
        <v>-0.28926971174380711</v>
      </c>
      <c r="C220" s="10">
        <f t="shared" si="7"/>
        <v>-0.31844494596354189</v>
      </c>
    </row>
    <row r="221" spans="1:3" x14ac:dyDescent="0.3">
      <c r="A221" s="8">
        <v>4.16</v>
      </c>
      <c r="B221" s="10">
        <f t="shared" si="6"/>
        <v>-0.28272023200902396</v>
      </c>
      <c r="C221" s="10">
        <f t="shared" si="7"/>
        <v>-0.32248474858387965</v>
      </c>
    </row>
    <row r="222" spans="1:3" x14ac:dyDescent="0.3">
      <c r="A222" s="8">
        <v>4.18</v>
      </c>
      <c r="B222" s="10">
        <f t="shared" si="6"/>
        <v>-0.27608950717596803</v>
      </c>
      <c r="C222" s="10">
        <f t="shared" si="7"/>
        <v>-0.3263955616045231</v>
      </c>
    </row>
    <row r="223" spans="1:3" x14ac:dyDescent="0.3">
      <c r="A223" s="8">
        <v>4.2</v>
      </c>
      <c r="B223" s="10">
        <f t="shared" si="6"/>
        <v>-0.26938018944616343</v>
      </c>
      <c r="C223" s="10">
        <f t="shared" si="7"/>
        <v>-0.3301758207524077</v>
      </c>
    </row>
    <row r="224" spans="1:3" x14ac:dyDescent="0.3">
      <c r="A224" s="8">
        <v>4.22</v>
      </c>
      <c r="B224" s="10">
        <f t="shared" si="6"/>
        <v>-0.26259496245724628</v>
      </c>
      <c r="C224" s="10">
        <f t="shared" si="7"/>
        <v>-0.33382401397427669</v>
      </c>
    </row>
    <row r="225" spans="1:3" x14ac:dyDescent="0.3">
      <c r="A225" s="8">
        <v>4.24</v>
      </c>
      <c r="B225" s="10">
        <f t="shared" si="6"/>
        <v>-0.25573654020954312</v>
      </c>
      <c r="C225" s="10">
        <f t="shared" si="7"/>
        <v>-0.33733868204148365</v>
      </c>
    </row>
    <row r="226" spans="1:3" x14ac:dyDescent="0.3">
      <c r="A226" s="8">
        <v>4.26</v>
      </c>
      <c r="B226" s="10">
        <f t="shared" si="6"/>
        <v>-0.24880766598050919</v>
      </c>
      <c r="C226" s="10">
        <f t="shared" si="7"/>
        <v>-0.34071841913366302</v>
      </c>
    </row>
    <row r="227" spans="1:3" x14ac:dyDescent="0.3">
      <c r="A227" s="8">
        <v>4.28</v>
      </c>
      <c r="B227" s="10">
        <f t="shared" si="6"/>
        <v>-0.24181111122745169</v>
      </c>
      <c r="C227" s="10">
        <f t="shared" si="7"/>
        <v>-0.34396187340104073</v>
      </c>
    </row>
    <row r="228" spans="1:3" x14ac:dyDescent="0.3">
      <c r="A228" s="8">
        <v>4.3</v>
      </c>
      <c r="B228" s="10">
        <f t="shared" si="6"/>
        <v>-0.23474967447898643</v>
      </c>
      <c r="C228" s="10">
        <f t="shared" si="7"/>
        <v>-0.34706774750515507</v>
      </c>
    </row>
    <row r="229" spans="1:3" x14ac:dyDescent="0.3">
      <c r="A229" s="8">
        <v>4.32</v>
      </c>
      <c r="B229" s="10">
        <f t="shared" si="6"/>
        <v>-0.22762618021566083</v>
      </c>
      <c r="C229" s="10">
        <f t="shared" si="7"/>
        <v>-0.35003479913777569</v>
      </c>
    </row>
    <row r="230" spans="1:3" x14ac:dyDescent="0.3">
      <c r="A230" s="8">
        <v>4.34</v>
      </c>
      <c r="B230" s="10">
        <f t="shared" si="6"/>
        <v>-0.22044347774020223</v>
      </c>
      <c r="C230" s="10">
        <f t="shared" si="7"/>
        <v>-0.35286184151780953</v>
      </c>
    </row>
    <row r="231" spans="1:3" x14ac:dyDescent="0.3">
      <c r="A231" s="8">
        <v>4.3600000000000003</v>
      </c>
      <c r="B231" s="10">
        <f t="shared" si="6"/>
        <v>-0.21320444003783207</v>
      </c>
      <c r="C231" s="10">
        <f t="shared" si="7"/>
        <v>-0.35554774386599824</v>
      </c>
    </row>
    <row r="232" spans="1:3" x14ac:dyDescent="0.3">
      <c r="A232" s="8">
        <v>4.38</v>
      </c>
      <c r="B232" s="10">
        <f t="shared" si="6"/>
        <v>-0.20591196262711275</v>
      </c>
      <c r="C232" s="10">
        <f t="shared" si="7"/>
        <v>-0.35809143185721376</v>
      </c>
    </row>
    <row r="233" spans="1:3" x14ac:dyDescent="0.3">
      <c r="A233" s="8">
        <v>4.4000000000000004</v>
      </c>
      <c r="B233" s="10">
        <f t="shared" si="6"/>
        <v>-0.19856896240177616</v>
      </c>
      <c r="C233" s="10">
        <f t="shared" si="7"/>
        <v>-0.36049188805017524</v>
      </c>
    </row>
    <row r="234" spans="1:3" x14ac:dyDescent="0.3">
      <c r="A234" s="8">
        <v>4.42</v>
      </c>
      <c r="B234" s="10">
        <f t="shared" si="6"/>
        <v>-0.1911783764640077</v>
      </c>
      <c r="C234" s="10">
        <f t="shared" si="7"/>
        <v>-0.36274815229441104</v>
      </c>
    </row>
    <row r="235" spans="1:3" x14ac:dyDescent="0.3">
      <c r="A235" s="8">
        <v>4.4400000000000004</v>
      </c>
      <c r="B235" s="10">
        <f t="shared" si="6"/>
        <v>-0.18374316094964205</v>
      </c>
      <c r="C235" s="10">
        <f t="shared" si="7"/>
        <v>-0.36485932211430666</v>
      </c>
    </row>
    <row r="236" spans="1:3" x14ac:dyDescent="0.3">
      <c r="A236" s="8">
        <v>4.46</v>
      </c>
      <c r="B236" s="10">
        <f t="shared" si="6"/>
        <v>-0.17626628984575068</v>
      </c>
      <c r="C236" s="10">
        <f t="shared" si="7"/>
        <v>-0.3668245530700826</v>
      </c>
    </row>
    <row r="237" spans="1:3" x14ac:dyDescent="0.3">
      <c r="A237" s="8">
        <v>4.4800000000000004</v>
      </c>
      <c r="B237" s="10">
        <f t="shared" si="6"/>
        <v>-0.16875075380108423</v>
      </c>
      <c r="C237" s="10">
        <f t="shared" si="7"/>
        <v>-0.36864305909555939</v>
      </c>
    </row>
    <row r="238" spans="1:3" x14ac:dyDescent="0.3">
      <c r="A238" s="8">
        <v>4.5</v>
      </c>
      <c r="B238" s="10">
        <f t="shared" si="6"/>
        <v>-0.16119955892985538</v>
      </c>
      <c r="C238" s="10">
        <f t="shared" si="7"/>
        <v>-0.37031411281257315</v>
      </c>
    </row>
    <row r="239" spans="1:3" x14ac:dyDescent="0.3">
      <c r="A239" s="8">
        <v>4.5199999999999996</v>
      </c>
      <c r="B239" s="10">
        <f t="shared" si="6"/>
        <v>-0.15361572560933107</v>
      </c>
      <c r="C239" s="10">
        <f t="shared" si="7"/>
        <v>-0.37183704582191757</v>
      </c>
    </row>
    <row r="240" spans="1:3" x14ac:dyDescent="0.3">
      <c r="A240" s="8">
        <v>4.54</v>
      </c>
      <c r="B240" s="10">
        <f t="shared" si="6"/>
        <v>-0.14600228727172276</v>
      </c>
      <c r="C240" s="10">
        <f t="shared" si="7"/>
        <v>-0.37321124897069446</v>
      </c>
    </row>
    <row r="241" spans="1:3" x14ac:dyDescent="0.3">
      <c r="A241" s="8">
        <v>4.5599999999999996</v>
      </c>
      <c r="B241" s="10">
        <f t="shared" si="6"/>
        <v>-0.13836228919085491</v>
      </c>
      <c r="C241" s="10">
        <f t="shared" si="7"/>
        <v>-0.37443617259596662</v>
      </c>
    </row>
    <row r="242" spans="1:3" x14ac:dyDescent="0.3">
      <c r="A242" s="8">
        <v>4.58</v>
      </c>
      <c r="B242" s="10">
        <f t="shared" si="6"/>
        <v>-0.13069878726409404</v>
      </c>
      <c r="C242" s="10">
        <f t="shared" si="7"/>
        <v>-0.37551132674461618</v>
      </c>
    </row>
    <row r="243" spans="1:3" x14ac:dyDescent="0.3">
      <c r="A243" s="8">
        <v>4.5999999999999996</v>
      </c>
      <c r="B243" s="10">
        <f t="shared" si="6"/>
        <v>-0.1230148467900328</v>
      </c>
      <c r="C243" s="10">
        <f t="shared" si="7"/>
        <v>-0.37643628136931878</v>
      </c>
    </row>
    <row r="244" spans="1:3" x14ac:dyDescent="0.3">
      <c r="A244" s="8">
        <v>4.62</v>
      </c>
      <c r="B244" s="10">
        <f t="shared" si="6"/>
        <v>-0.11531354124240895</v>
      </c>
      <c r="C244" s="10">
        <f t="shared" si="7"/>
        <v>-0.37721066650055723</v>
      </c>
    </row>
    <row r="245" spans="1:3" x14ac:dyDescent="0.3">
      <c r="A245" s="8">
        <v>4.6399999999999997</v>
      </c>
      <c r="B245" s="10">
        <f t="shared" si="6"/>
        <v>-0.10759795104075955</v>
      </c>
      <c r="C245" s="10">
        <f t="shared" si="7"/>
        <v>-0.37783417239460387</v>
      </c>
    </row>
    <row r="246" spans="1:3" x14ac:dyDescent="0.3">
      <c r="A246" s="8">
        <v>4.66</v>
      </c>
      <c r="B246" s="10">
        <f t="shared" si="6"/>
        <v>-9.9871162318291379E-2</v>
      </c>
      <c r="C246" s="10">
        <f t="shared" si="7"/>
        <v>-0.37830654965741456</v>
      </c>
    </row>
    <row r="247" spans="1:3" x14ac:dyDescent="0.3">
      <c r="A247" s="8">
        <v>4.68</v>
      </c>
      <c r="B247" s="10">
        <f t="shared" si="6"/>
        <v>-9.2136265687471672E-2</v>
      </c>
      <c r="C247" s="10">
        <f t="shared" si="7"/>
        <v>-0.37862760934438228</v>
      </c>
    </row>
    <row r="248" spans="1:3" x14ac:dyDescent="0.3">
      <c r="A248" s="8">
        <v>4.7</v>
      </c>
      <c r="B248" s="10">
        <f t="shared" si="6"/>
        <v>-8.4396355003821463E-2</v>
      </c>
      <c r="C248" s="10">
        <f t="shared" si="7"/>
        <v>-0.37879722303591301</v>
      </c>
    </row>
    <row r="249" spans="1:3" x14ac:dyDescent="0.3">
      <c r="A249" s="8">
        <v>4.72</v>
      </c>
      <c r="B249" s="10">
        <f t="shared" si="6"/>
        <v>-7.6654526128417472E-2</v>
      </c>
      <c r="C249" s="10">
        <f t="shared" si="7"/>
        <v>-0.37881532288879177</v>
      </c>
    </row>
    <row r="250" spans="1:3" x14ac:dyDescent="0.3">
      <c r="A250" s="8">
        <v>4.74</v>
      </c>
      <c r="B250" s="10">
        <f t="shared" si="6"/>
        <v>-6.8913875689586165E-2</v>
      </c>
      <c r="C250" s="10">
        <f t="shared" si="7"/>
        <v>-0.37868190166331867</v>
      </c>
    </row>
    <row r="251" spans="1:3" x14ac:dyDescent="0.3">
      <c r="A251" s="8">
        <v>4.76</v>
      </c>
      <c r="B251" s="10">
        <f t="shared" si="6"/>
        <v>-6.1177499844296462E-2</v>
      </c>
      <c r="C251" s="10">
        <f t="shared" si="7"/>
        <v>-0.37839701272620485</v>
      </c>
    </row>
    <row r="252" spans="1:3" x14ac:dyDescent="0.3">
      <c r="A252" s="8">
        <v>4.78</v>
      </c>
      <c r="B252" s="10">
        <f t="shared" si="6"/>
        <v>-5.3448493039735499E-2</v>
      </c>
      <c r="C252" s="10">
        <f t="shared" si="7"/>
        <v>-0.37796077002922679</v>
      </c>
    </row>
    <row r="253" spans="1:3" x14ac:dyDescent="0.3">
      <c r="A253" s="8">
        <v>4.8</v>
      </c>
      <c r="B253" s="10">
        <f t="shared" si="6"/>
        <v>-4.5729946775573724E-2</v>
      </c>
      <c r="C253" s="10">
        <f t="shared" si="7"/>
        <v>-0.37737334806364686</v>
      </c>
    </row>
    <row r="254" spans="1:3" x14ac:dyDescent="0.3">
      <c r="A254" s="8">
        <v>4.82</v>
      </c>
      <c r="B254" s="10">
        <f t="shared" si="6"/>
        <v>-3.8024948367403555E-2</v>
      </c>
      <c r="C254" s="10">
        <f t="shared" si="7"/>
        <v>-0.37663498179041893</v>
      </c>
    </row>
    <row r="255" spans="1:3" x14ac:dyDescent="0.3">
      <c r="A255" s="8">
        <v>4.84</v>
      </c>
      <c r="B255" s="10">
        <f t="shared" si="6"/>
        <v>-3.0336579711856979E-2</v>
      </c>
      <c r="C255" s="10">
        <f t="shared" si="7"/>
        <v>-0.37574596654620773</v>
      </c>
    </row>
    <row r="256" spans="1:3" x14ac:dyDescent="0.3">
      <c r="A256" s="8">
        <v>4.8600000000000003</v>
      </c>
      <c r="B256" s="10">
        <f t="shared" si="6"/>
        <v>-2.2667916053885344E-2</v>
      </c>
      <c r="C256" s="10">
        <f t="shared" si="7"/>
        <v>-0.37470665792525737</v>
      </c>
    </row>
    <row r="257" spans="1:3" x14ac:dyDescent="0.3">
      <c r="A257" s="8">
        <v>4.88</v>
      </c>
      <c r="B257" s="10">
        <f t="shared" si="6"/>
        <v>-1.5022024756705013E-2</v>
      </c>
      <c r="C257" s="10">
        <f t="shared" si="7"/>
        <v>-0.37351747163715915</v>
      </c>
    </row>
    <row r="258" spans="1:3" x14ac:dyDescent="0.3">
      <c r="A258" s="8">
        <v>4.9000000000000004</v>
      </c>
      <c r="B258" s="10">
        <f t="shared" si="6"/>
        <v>-7.401964074890327E-3</v>
      </c>
      <c r="C258" s="10">
        <f t="shared" si="7"/>
        <v>-0.37217888334057253</v>
      </c>
    </row>
    <row r="259" spans="1:3" x14ac:dyDescent="0.3">
      <c r="A259" s="8">
        <v>4.92</v>
      </c>
      <c r="B259" s="10">
        <f t="shared" si="6"/>
        <v>1.8921806888475001E-4</v>
      </c>
      <c r="C259" s="10">
        <f t="shared" si="7"/>
        <v>-0.37069142845296871</v>
      </c>
    </row>
    <row r="260" spans="1:3" x14ac:dyDescent="0.3">
      <c r="A260" s="8">
        <v>4.9400000000000004</v>
      </c>
      <c r="B260" s="10">
        <f t="shared" si="6"/>
        <v>7.7484853029778228E-3</v>
      </c>
      <c r="C260" s="10">
        <f t="shared" si="7"/>
        <v>-0.36905570193647008</v>
      </c>
    </row>
    <row r="261" spans="1:3" x14ac:dyDescent="0.3">
      <c r="A261" s="8">
        <v>4.96</v>
      </c>
      <c r="B261" s="10">
        <f t="shared" si="6"/>
        <v>1.5272814021283457E-2</v>
      </c>
      <c r="C261" s="10">
        <f t="shared" si="7"/>
        <v>-0.36727235805987407</v>
      </c>
    </row>
    <row r="262" spans="1:3" x14ac:dyDescent="0.3">
      <c r="A262" s="8">
        <v>4.9800000000000004</v>
      </c>
      <c r="B262" s="10">
        <f t="shared" si="6"/>
        <v>2.2759194592638046E-2</v>
      </c>
      <c r="C262" s="10">
        <f t="shared" si="7"/>
        <v>-0.36534211013695345</v>
      </c>
    </row>
    <row r="263" spans="1:3" x14ac:dyDescent="0.3">
      <c r="A263" s="8">
        <v>5</v>
      </c>
      <c r="B263" s="10">
        <f t="shared" si="6"/>
        <v>3.0204632564629436E-2</v>
      </c>
      <c r="C263" s="10">
        <f t="shared" si="7"/>
        <v>-0.36326573024114139</v>
      </c>
    </row>
    <row r="264" spans="1:3" x14ac:dyDescent="0.3">
      <c r="A264" s="8">
        <v>5.0199999999999996</v>
      </c>
      <c r="B264" s="10">
        <f t="shared" si="6"/>
        <v>3.7606149861340393E-2</v>
      </c>
      <c r="C264" s="10">
        <f t="shared" si="7"/>
        <v>-0.36104404889671132</v>
      </c>
    </row>
    <row r="265" spans="1:3" x14ac:dyDescent="0.3">
      <c r="A265" s="8">
        <v>5.04</v>
      </c>
      <c r="B265" s="10">
        <f t="shared" si="6"/>
        <v>4.4960785974538092E-2</v>
      </c>
      <c r="C265" s="10">
        <f t="shared" si="7"/>
        <v>-0.35867795474657899</v>
      </c>
    </row>
    <row r="266" spans="1:3" x14ac:dyDescent="0.3">
      <c r="A266" s="8">
        <v>5.0599999999999996</v>
      </c>
      <c r="B266" s="10">
        <f t="shared" si="6"/>
        <v>5.2265599147837141E-2</v>
      </c>
      <c r="C266" s="10">
        <f t="shared" si="7"/>
        <v>-0.35616839419685703</v>
      </c>
    </row>
    <row r="267" spans="1:3" x14ac:dyDescent="0.3">
      <c r="A267" s="8">
        <v>5.08</v>
      </c>
      <c r="B267" s="10">
        <f t="shared" si="6"/>
        <v>5.9517667553365058E-2</v>
      </c>
      <c r="C267" s="10">
        <f t="shared" si="7"/>
        <v>-0.35351637103830486</v>
      </c>
    </row>
    <row r="268" spans="1:3" x14ac:dyDescent="0.3">
      <c r="A268" s="8">
        <v>5.0999999999999996</v>
      </c>
      <c r="B268" s="10">
        <f t="shared" si="6"/>
        <v>6.6714090460451972E-2</v>
      </c>
      <c r="C268" s="10">
        <f t="shared" si="7"/>
        <v>-0.35072294604482623</v>
      </c>
    </row>
    <row r="269" spans="1:3" x14ac:dyDescent="0.3">
      <c r="A269" s="8">
        <v>5.12</v>
      </c>
      <c r="B269" s="10">
        <f t="shared" si="6"/>
        <v>7.3851989395886677E-2</v>
      </c>
      <c r="C269" s="10">
        <f t="shared" si="7"/>
        <v>-0.34778923654917315</v>
      </c>
    </row>
    <row r="270" spans="1:3" x14ac:dyDescent="0.3">
      <c r="A270" s="8">
        <v>5.14</v>
      </c>
      <c r="B270" s="10">
        <f t="shared" ref="B270:B328" si="8">C$5*COS(A270)-C$8</f>
        <v>8.0928509295265086E-2</v>
      </c>
      <c r="C270" s="10">
        <f t="shared" ref="C270:C328" si="9">C$7*SIN(A270)</f>
        <v>-0.34471641599602854</v>
      </c>
    </row>
    <row r="271" spans="1:3" x14ac:dyDescent="0.3">
      <c r="A271" s="8">
        <v>5.16</v>
      </c>
      <c r="B271" s="10">
        <f t="shared" si="8"/>
        <v>8.7940819644980447E-2</v>
      </c>
      <c r="C271" s="10">
        <f t="shared" si="9"/>
        <v>-0.34150571347264297</v>
      </c>
    </row>
    <row r="272" spans="1:3" x14ac:dyDescent="0.3">
      <c r="A272" s="8">
        <v>5.18</v>
      </c>
      <c r="B272" s="10">
        <f t="shared" si="8"/>
        <v>9.4886115614388464E-2</v>
      </c>
      <c r="C272" s="10">
        <f t="shared" si="9"/>
        <v>-0.33815841321721729</v>
      </c>
    </row>
    <row r="273" spans="1:3" x14ac:dyDescent="0.3">
      <c r="A273" s="8">
        <v>5.2</v>
      </c>
      <c r="B273" s="10">
        <f t="shared" si="8"/>
        <v>0.1017616191777047</v>
      </c>
      <c r="C273" s="10">
        <f t="shared" si="9"/>
        <v>-0.33467585410522327</v>
      </c>
    </row>
    <row r="274" spans="1:3" x14ac:dyDescent="0.3">
      <c r="A274" s="8">
        <v>5.22</v>
      </c>
      <c r="B274" s="10">
        <f t="shared" si="8"/>
        <v>0.10856458022517539</v>
      </c>
      <c r="C274" s="10">
        <f t="shared" si="9"/>
        <v>-0.33105942911387259</v>
      </c>
    </row>
    <row r="275" spans="1:3" x14ac:dyDescent="0.3">
      <c r="A275" s="8">
        <v>5.24</v>
      </c>
      <c r="B275" s="10">
        <f t="shared" si="8"/>
        <v>0.11529227766308704</v>
      </c>
      <c r="C275" s="10">
        <f t="shared" si="9"/>
        <v>-0.32731058476494301</v>
      </c>
    </row>
    <row r="276" spans="1:3" x14ac:dyDescent="0.3">
      <c r="A276" s="8">
        <v>5.26</v>
      </c>
      <c r="B276" s="10">
        <f t="shared" si="8"/>
        <v>0.12194202050216536</v>
      </c>
      <c r="C276" s="10">
        <f t="shared" si="9"/>
        <v>-0.3234308205461906</v>
      </c>
    </row>
    <row r="277" spans="1:3" x14ac:dyDescent="0.3">
      <c r="A277" s="8">
        <v>5.28</v>
      </c>
      <c r="B277" s="10">
        <f t="shared" si="8"/>
        <v>0.12851114893393739</v>
      </c>
      <c r="C277" s="10">
        <f t="shared" si="9"/>
        <v>-0.31942168831157303</v>
      </c>
    </row>
    <row r="278" spans="1:3" x14ac:dyDescent="0.3">
      <c r="A278" s="8">
        <v>5.3</v>
      </c>
      <c r="B278" s="10">
        <f t="shared" si="8"/>
        <v>0.13499703539461699</v>
      </c>
      <c r="C278" s="10">
        <f t="shared" si="9"/>
        <v>-0.31528479166052997</v>
      </c>
    </row>
    <row r="279" spans="1:3" x14ac:dyDescent="0.3">
      <c r="A279" s="8">
        <v>5.32</v>
      </c>
      <c r="B279" s="10">
        <f t="shared" si="8"/>
        <v>0.14139708561609782</v>
      </c>
      <c r="C279" s="10">
        <f t="shared" si="9"/>
        <v>-0.31102178529656371</v>
      </c>
    </row>
    <row r="280" spans="1:3" x14ac:dyDescent="0.3">
      <c r="A280" s="8">
        <v>5.34</v>
      </c>
      <c r="B280" s="10">
        <f t="shared" si="8"/>
        <v>0.14770873966362363</v>
      </c>
      <c r="C280" s="10">
        <f t="shared" si="9"/>
        <v>-0.30663437436538088</v>
      </c>
    </row>
    <row r="281" spans="1:3" x14ac:dyDescent="0.3">
      <c r="A281" s="8">
        <v>5.36</v>
      </c>
      <c r="B281" s="10">
        <f t="shared" si="8"/>
        <v>0.1539294729597302</v>
      </c>
      <c r="C281" s="10">
        <f t="shared" si="9"/>
        <v>-0.30212431377285554</v>
      </c>
    </row>
    <row r="282" spans="1:3" x14ac:dyDescent="0.3">
      <c r="A282" s="8">
        <v>5.38</v>
      </c>
      <c r="B282" s="10">
        <f t="shared" si="8"/>
        <v>0.16005679729404049</v>
      </c>
      <c r="C282" s="10">
        <f t="shared" si="9"/>
        <v>-0.29749340748309172</v>
      </c>
    </row>
    <row r="283" spans="1:3" x14ac:dyDescent="0.3">
      <c r="A283" s="8">
        <v>5.4</v>
      </c>
      <c r="B283" s="10">
        <f t="shared" si="8"/>
        <v>0.16608826181851799</v>
      </c>
      <c r="C283" s="10">
        <f t="shared" si="9"/>
        <v>-0.29274350779686031</v>
      </c>
    </row>
    <row r="284" spans="1:3" x14ac:dyDescent="0.3">
      <c r="A284" s="8">
        <v>5.42</v>
      </c>
      <c r="B284" s="10">
        <f t="shared" si="8"/>
        <v>0.17202145402777069</v>
      </c>
      <c r="C284" s="10">
        <f t="shared" si="9"/>
        <v>-0.28787651461070507</v>
      </c>
    </row>
    <row r="285" spans="1:3" x14ac:dyDescent="0.3">
      <c r="A285" s="8">
        <v>5.44</v>
      </c>
      <c r="B285" s="10">
        <f t="shared" si="8"/>
        <v>0.17785400072402374</v>
      </c>
      <c r="C285" s="10">
        <f t="shared" si="9"/>
        <v>-0.28289437465700773</v>
      </c>
    </row>
    <row r="286" spans="1:3" x14ac:dyDescent="0.3">
      <c r="A286" s="8">
        <v>5.46</v>
      </c>
      <c r="B286" s="10">
        <f t="shared" si="8"/>
        <v>0.1835835689663643</v>
      </c>
      <c r="C286" s="10">
        <f t="shared" si="9"/>
        <v>-0.2777990807253225</v>
      </c>
    </row>
    <row r="287" spans="1:3" x14ac:dyDescent="0.3">
      <c r="A287" s="8">
        <v>5.48</v>
      </c>
      <c r="B287" s="10">
        <f t="shared" si="8"/>
        <v>0.1892078670038892</v>
      </c>
      <c r="C287" s="10">
        <f t="shared" si="9"/>
        <v>-0.27259267086528527</v>
      </c>
    </row>
    <row r="288" spans="1:3" x14ac:dyDescent="0.3">
      <c r="A288" s="8">
        <v>5.5</v>
      </c>
      <c r="B288" s="10">
        <f t="shared" si="8"/>
        <v>0.19472464519237248</v>
      </c>
      <c r="C288" s="10">
        <f t="shared" si="9"/>
        <v>-0.26727722757142264</v>
      </c>
    </row>
    <row r="289" spans="1:3" x14ac:dyDescent="0.3">
      <c r="A289" s="8">
        <v>5.52</v>
      </c>
      <c r="B289" s="10">
        <f t="shared" si="8"/>
        <v>0.20013169689409516</v>
      </c>
      <c r="C289" s="10">
        <f t="shared" si="9"/>
        <v>-0.26185487695018028</v>
      </c>
    </row>
    <row r="290" spans="1:3" x14ac:dyDescent="0.3">
      <c r="A290" s="8">
        <v>5.54</v>
      </c>
      <c r="B290" s="10">
        <f t="shared" si="8"/>
        <v>0.20542685936046984</v>
      </c>
      <c r="C290" s="10">
        <f t="shared" si="9"/>
        <v>-0.25632778786950949</v>
      </c>
    </row>
    <row r="291" spans="1:3" x14ac:dyDescent="0.3">
      <c r="A291" s="8">
        <v>5.56</v>
      </c>
      <c r="B291" s="10">
        <f t="shared" si="8"/>
        <v>0.21060801459711065</v>
      </c>
      <c r="C291" s="10">
        <f t="shared" si="9"/>
        <v>-0.25069817109134934</v>
      </c>
    </row>
    <row r="292" spans="1:3" x14ac:dyDescent="0.3">
      <c r="A292" s="8">
        <v>5.58</v>
      </c>
      <c r="B292" s="10">
        <f t="shared" si="8"/>
        <v>0.21567309021100461</v>
      </c>
      <c r="C292" s="10">
        <f t="shared" si="9"/>
        <v>-0.24496827838735008</v>
      </c>
    </row>
    <row r="293" spans="1:3" x14ac:dyDescent="0.3">
      <c r="A293" s="8">
        <v>5.6</v>
      </c>
      <c r="B293" s="10">
        <f t="shared" si="8"/>
        <v>0.22062006023943914</v>
      </c>
      <c r="C293" s="10">
        <f t="shared" si="9"/>
        <v>-0.23914040163819639</v>
      </c>
    </row>
    <row r="294" spans="1:3" x14ac:dyDescent="0.3">
      <c r="A294" s="8">
        <v>5.62</v>
      </c>
      <c r="B294" s="10">
        <f t="shared" si="8"/>
        <v>0.22544694596036202</v>
      </c>
      <c r="C294" s="10">
        <f t="shared" si="9"/>
        <v>-0.23321687191688326</v>
      </c>
    </row>
    <row r="295" spans="1:3" x14ac:dyDescent="0.3">
      <c r="A295" s="8">
        <v>5.64</v>
      </c>
      <c r="B295" s="10">
        <f t="shared" si="8"/>
        <v>0.23015181668384205</v>
      </c>
      <c r="C295" s="10">
        <f t="shared" si="9"/>
        <v>-0.22720005855632053</v>
      </c>
    </row>
    <row r="296" spans="1:3" x14ac:dyDescent="0.3">
      <c r="A296" s="8">
        <v>5.66</v>
      </c>
      <c r="B296" s="10">
        <f t="shared" si="8"/>
        <v>0.23473279052432106</v>
      </c>
      <c r="C296" s="10">
        <f t="shared" si="9"/>
        <v>-0.2210923682016287</v>
      </c>
    </row>
    <row r="297" spans="1:3" x14ac:dyDescent="0.3">
      <c r="A297" s="8">
        <v>5.68</v>
      </c>
      <c r="B297" s="10">
        <f t="shared" si="8"/>
        <v>0.23918803515334131</v>
      </c>
      <c r="C297" s="10">
        <f t="shared" si="9"/>
        <v>-0.21489624384751538</v>
      </c>
    </row>
    <row r="298" spans="1:3" x14ac:dyDescent="0.3">
      <c r="A298" s="8">
        <v>5.7</v>
      </c>
      <c r="B298" s="10">
        <f t="shared" si="8"/>
        <v>0.24351576853245394</v>
      </c>
      <c r="C298" s="10">
        <f t="shared" si="9"/>
        <v>-0.20861416386110787</v>
      </c>
    </row>
    <row r="299" spans="1:3" x14ac:dyDescent="0.3">
      <c r="A299" s="8">
        <v>5.72</v>
      </c>
      <c r="B299" s="10">
        <f t="shared" si="8"/>
        <v>0.2477142596260094</v>
      </c>
      <c r="C299" s="10">
        <f t="shared" si="9"/>
        <v>-0.20224864099064133</v>
      </c>
    </row>
    <row r="300" spans="1:3" x14ac:dyDescent="0.3">
      <c r="A300" s="8">
        <v>5.74</v>
      </c>
      <c r="B300" s="10">
        <f t="shared" si="8"/>
        <v>0.25178182909354974</v>
      </c>
      <c r="C300" s="10">
        <f t="shared" si="9"/>
        <v>-0.1958022213603908</v>
      </c>
    </row>
    <row r="301" spans="1:3" x14ac:dyDescent="0.3">
      <c r="A301" s="8">
        <v>5.76</v>
      </c>
      <c r="B301" s="10">
        <f t="shared" si="8"/>
        <v>0.25571684996152111</v>
      </c>
      <c r="C301" s="10">
        <f t="shared" si="9"/>
        <v>-0.18927748345225787</v>
      </c>
    </row>
    <row r="302" spans="1:3" x14ac:dyDescent="0.3">
      <c r="A302" s="8">
        <v>5.78</v>
      </c>
      <c r="B302" s="10">
        <f t="shared" si="8"/>
        <v>0.25951774827404284</v>
      </c>
      <c r="C302" s="10">
        <f t="shared" si="9"/>
        <v>-0.18267703707440988</v>
      </c>
    </row>
    <row r="303" spans="1:3" x14ac:dyDescent="0.3">
      <c r="A303" s="8">
        <v>5.8</v>
      </c>
      <c r="B303" s="10">
        <f t="shared" si="8"/>
        <v>0.26318300372246767</v>
      </c>
      <c r="C303" s="10">
        <f t="shared" si="9"/>
        <v>-0.1760035223173938</v>
      </c>
    </row>
    <row r="304" spans="1:3" x14ac:dyDescent="0.3">
      <c r="A304" s="8">
        <v>5.82</v>
      </c>
      <c r="B304" s="10">
        <f t="shared" si="8"/>
        <v>0.26671115025348591</v>
      </c>
      <c r="C304" s="10">
        <f t="shared" si="9"/>
        <v>-0.16925960849813279</v>
      </c>
    </row>
    <row r="305" spans="1:3" x14ac:dyDescent="0.3">
      <c r="A305" s="8">
        <v>5.84</v>
      </c>
      <c r="B305" s="10">
        <f t="shared" si="8"/>
        <v>0.27010077665552618</v>
      </c>
      <c r="C305" s="10">
        <f t="shared" si="9"/>
        <v>-0.16244799309223754</v>
      </c>
    </row>
    <row r="306" spans="1:3" x14ac:dyDescent="0.3">
      <c r="A306" s="8">
        <v>5.86</v>
      </c>
      <c r="B306" s="10">
        <f t="shared" si="8"/>
        <v>0.27335052712322239</v>
      </c>
      <c r="C306" s="10">
        <f t="shared" si="9"/>
        <v>-0.1555714006550494</v>
      </c>
    </row>
    <row r="307" spans="1:3" x14ac:dyDescent="0.3">
      <c r="A307" s="8">
        <v>5.88</v>
      </c>
      <c r="B307" s="10">
        <f t="shared" si="8"/>
        <v>0.27645910179971661</v>
      </c>
      <c r="C307" s="10">
        <f t="shared" si="9"/>
        <v>-0.14863258173185728</v>
      </c>
    </row>
    <row r="308" spans="1:3" x14ac:dyDescent="0.3">
      <c r="A308" s="8">
        <v>5.9</v>
      </c>
      <c r="B308" s="10">
        <f t="shared" si="8"/>
        <v>0.27942525729658563</v>
      </c>
      <c r="C308" s="10">
        <f t="shared" si="9"/>
        <v>-0.1416343117577134</v>
      </c>
    </row>
    <row r="309" spans="1:3" x14ac:dyDescent="0.3">
      <c r="A309" s="8">
        <v>5.92</v>
      </c>
      <c r="B309" s="10">
        <f t="shared" si="8"/>
        <v>0.28224780719117859</v>
      </c>
      <c r="C309" s="10">
        <f t="shared" si="9"/>
        <v>-0.13457938994729907</v>
      </c>
    </row>
    <row r="310" spans="1:3" x14ac:dyDescent="0.3">
      <c r="A310" s="8">
        <v>5.94</v>
      </c>
      <c r="B310" s="10">
        <f t="shared" si="8"/>
        <v>0.28492562250117143</v>
      </c>
      <c r="C310" s="10">
        <f t="shared" si="9"/>
        <v>-0.12747063817527346</v>
      </c>
    </row>
    <row r="311" spans="1:3" x14ac:dyDescent="0.3">
      <c r="A311" s="8">
        <v>5.96</v>
      </c>
      <c r="B311" s="10">
        <f t="shared" si="8"/>
        <v>0.28745763213614373</v>
      </c>
      <c r="C311" s="10">
        <f t="shared" si="9"/>
        <v>-0.12031089984756391</v>
      </c>
    </row>
    <row r="312" spans="1:3" x14ac:dyDescent="0.3">
      <c r="A312" s="8">
        <v>5.98</v>
      </c>
      <c r="B312" s="10">
        <f t="shared" si="8"/>
        <v>0.28984282332600125</v>
      </c>
      <c r="C312" s="10">
        <f t="shared" si="9"/>
        <v>-0.11310303876403895</v>
      </c>
    </row>
    <row r="313" spans="1:3" x14ac:dyDescent="0.3">
      <c r="A313" s="8">
        <v>6</v>
      </c>
      <c r="B313" s="10">
        <f t="shared" si="8"/>
        <v>0.29208024202607008</v>
      </c>
      <c r="C313" s="10">
        <f t="shared" si="9"/>
        <v>-0.10584993797302911</v>
      </c>
    </row>
    <row r="314" spans="1:3" x14ac:dyDescent="0.3">
      <c r="A314" s="8">
        <v>6.02</v>
      </c>
      <c r="B314" s="10">
        <f t="shared" si="8"/>
        <v>0.29416899329870211</v>
      </c>
      <c r="C314" s="10">
        <f t="shared" si="9"/>
        <v>-9.8554498618143735E-2</v>
      </c>
    </row>
    <row r="315" spans="1:3" x14ac:dyDescent="0.3">
      <c r="A315" s="8">
        <v>6.04</v>
      </c>
      <c r="B315" s="10">
        <f t="shared" si="8"/>
        <v>0.29610824167123806</v>
      </c>
      <c r="C315" s="10">
        <f t="shared" si="9"/>
        <v>-9.121963877785326E-2</v>
      </c>
    </row>
    <row r="316" spans="1:3" x14ac:dyDescent="0.3">
      <c r="A316" s="8">
        <v>6.06</v>
      </c>
      <c r="B316" s="10">
        <f t="shared" si="8"/>
        <v>0.29789721147018494</v>
      </c>
      <c r="C316" s="10">
        <f t="shared" si="9"/>
        <v>-8.3848292298297586E-2</v>
      </c>
    </row>
    <row r="317" spans="1:3" x14ac:dyDescent="0.3">
      <c r="A317" s="8">
        <v>6.08</v>
      </c>
      <c r="B317" s="10">
        <f t="shared" si="8"/>
        <v>0.29953518713147603</v>
      </c>
      <c r="C317" s="10">
        <f t="shared" si="9"/>
        <v>-7.644340761978459E-2</v>
      </c>
    </row>
    <row r="318" spans="1:3" x14ac:dyDescent="0.3">
      <c r="A318" s="8">
        <v>6.1</v>
      </c>
      <c r="B318" s="10">
        <f t="shared" si="8"/>
        <v>0.30102151348668604</v>
      </c>
      <c r="C318" s="10">
        <f t="shared" si="9"/>
        <v>-6.9007946597455849E-2</v>
      </c>
    </row>
    <row r="319" spans="1:3" x14ac:dyDescent="0.3">
      <c r="A319" s="8">
        <v>6.12</v>
      </c>
      <c r="B319" s="10">
        <f t="shared" si="8"/>
        <v>0.30235559602509049</v>
      </c>
      <c r="C319" s="10">
        <f t="shared" si="9"/>
        <v>-6.1544883316581499E-2</v>
      </c>
    </row>
    <row r="320" spans="1:3" x14ac:dyDescent="0.3">
      <c r="A320" s="8">
        <v>6.14</v>
      </c>
      <c r="B320" s="10">
        <f t="shared" si="8"/>
        <v>0.30353690113146131</v>
      </c>
      <c r="C320" s="10">
        <f t="shared" si="9"/>
        <v>-5.4057202902968338E-2</v>
      </c>
    </row>
    <row r="321" spans="1:3" x14ac:dyDescent="0.3">
      <c r="A321" s="8">
        <v>6.16</v>
      </c>
      <c r="B321" s="10">
        <f t="shared" si="8"/>
        <v>0.30456495629950664</v>
      </c>
      <c r="C321" s="10">
        <f t="shared" si="9"/>
        <v>-4.6547900328946762E-2</v>
      </c>
    </row>
    <row r="322" spans="1:3" x14ac:dyDescent="0.3">
      <c r="A322" s="8">
        <v>6.18</v>
      </c>
      <c r="B322" s="10">
        <f t="shared" si="8"/>
        <v>0.30543935032086639</v>
      </c>
      <c r="C322" s="10">
        <f t="shared" si="9"/>
        <v>-3.9019979215424327E-2</v>
      </c>
    </row>
    <row r="323" spans="1:3" x14ac:dyDescent="0.3">
      <c r="A323" s="8">
        <v>6.2</v>
      </c>
      <c r="B323" s="10">
        <f t="shared" si="8"/>
        <v>0.30615973344959052</v>
      </c>
      <c r="C323" s="10">
        <f t="shared" si="9"/>
        <v>-3.1476450630474849E-2</v>
      </c>
    </row>
    <row r="324" spans="1:3" x14ac:dyDescent="0.3">
      <c r="A324" s="8">
        <v>6.22</v>
      </c>
      <c r="B324" s="10">
        <f t="shared" si="8"/>
        <v>0.30672581754203249</v>
      </c>
      <c r="C324" s="10">
        <f t="shared" si="9"/>
        <v>-2.3920331884953922E-2</v>
      </c>
    </row>
    <row r="325" spans="1:3" x14ac:dyDescent="0.3">
      <c r="A325" s="8">
        <v>6.24</v>
      </c>
      <c r="B325" s="10">
        <f t="shared" si="8"/>
        <v>0.30713737617210296</v>
      </c>
      <c r="C325" s="10">
        <f t="shared" si="9"/>
        <v>-1.6354645325612188E-2</v>
      </c>
    </row>
    <row r="326" spans="1:3" x14ac:dyDescent="0.3">
      <c r="A326" s="8">
        <v>6.26</v>
      </c>
      <c r="B326" s="10">
        <f t="shared" si="8"/>
        <v>0.30739424472183735</v>
      </c>
      <c r="C326" s="10">
        <f t="shared" si="9"/>
        <v>-8.7824171261995741E-3</v>
      </c>
    </row>
    <row r="327" spans="1:3" x14ac:dyDescent="0.3">
      <c r="A327" s="8">
        <v>6.28</v>
      </c>
      <c r="B327" s="10">
        <f t="shared" si="8"/>
        <v>0.30749632044724068</v>
      </c>
      <c r="C327" s="10">
        <f t="shared" si="9"/>
        <v>-1.206676077033478E-3</v>
      </c>
    </row>
    <row r="328" spans="1:3" x14ac:dyDescent="0.3">
      <c r="A328" s="8">
        <v>6.3</v>
      </c>
      <c r="B328" s="10">
        <f t="shared" si="8"/>
        <v>0.30744356251938365</v>
      </c>
      <c r="C328" s="10">
        <f t="shared" si="9"/>
        <v>6.3695476264742958E-3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Merkurpositionen</vt:lpstr>
      <vt:lpstr>Exzentrische Anomalie</vt:lpstr>
      <vt:lpstr>Bahnellipse des Merkur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Astro AG</dc:creator>
  <cp:lastModifiedBy>Frank Hill</cp:lastModifiedBy>
  <dcterms:created xsi:type="dcterms:W3CDTF">2017-06-27T12:39:40Z</dcterms:created>
  <dcterms:modified xsi:type="dcterms:W3CDTF">2017-06-27T18:33:20Z</dcterms:modified>
</cp:coreProperties>
</file>